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 codeName="{3D1A710C-6663-3D7B-7F91-EC182F24A4BC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ugo\Bière\- Beerxcel\"/>
    </mc:Choice>
  </mc:AlternateContent>
  <xr:revisionPtr revIDLastSave="0" documentId="13_ncr:1_{C085F722-66E0-488D-89FD-9C1CE812AF12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Stock" sheetId="4" r:id="rId1"/>
    <sheet name="Paramètres" sheetId="1" r:id="rId2"/>
    <sheet name="Eaux" sheetId="5" r:id="rId3"/>
    <sheet name="Profil matériel" sheetId="6" r:id="rId4"/>
  </sheets>
  <calcPr calcId="191029"/>
</workbook>
</file>

<file path=xl/calcChain.xml><?xml version="1.0" encoding="utf-8"?>
<calcChain xmlns="http://schemas.openxmlformats.org/spreadsheetml/2006/main">
  <c r="N124" i="1" l="1"/>
  <c r="N130" i="1" l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12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44" i="1"/>
  <c r="N45" i="1"/>
  <c r="N46" i="1"/>
  <c r="N47" i="1"/>
  <c r="N48" i="1"/>
  <c r="N49" i="1"/>
  <c r="N50" i="1"/>
  <c r="N51" i="1"/>
  <c r="N52" i="1"/>
  <c r="N53" i="1"/>
  <c r="N54" i="1"/>
  <c r="N55" i="1"/>
  <c r="N11" i="1" l="1"/>
  <c r="N35" i="1" l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0" i="1"/>
  <c r="N9" i="1"/>
  <c r="N8" i="1"/>
  <c r="N7" i="1"/>
  <c r="H50" i="1" l="1"/>
  <c r="N5" i="1"/>
  <c r="N36" i="1"/>
  <c r="N39" i="1"/>
  <c r="N41" i="1"/>
  <c r="N3" i="1"/>
  <c r="N38" i="1"/>
  <c r="N42" i="1"/>
  <c r="N43" i="1"/>
  <c r="N6" i="1"/>
  <c r="N37" i="1"/>
  <c r="N40" i="1"/>
  <c r="N4" i="1"/>
  <c r="B6" i="4" l="1"/>
  <c r="B8" i="4"/>
  <c r="B13" i="4"/>
  <c r="B22" i="4"/>
  <c r="B23" i="4"/>
  <c r="B24" i="4"/>
  <c r="B25" i="4"/>
  <c r="B26" i="4"/>
  <c r="B27" i="4"/>
  <c r="B28" i="4"/>
  <c r="B29" i="4"/>
  <c r="B30" i="4"/>
  <c r="B31" i="4"/>
  <c r="B32" i="4"/>
  <c r="B12" i="4"/>
  <c r="B14" i="4"/>
  <c r="B7" i="4"/>
  <c r="B15" i="4"/>
  <c r="B16" i="4"/>
</calcChain>
</file>

<file path=xl/sharedStrings.xml><?xml version="1.0" encoding="utf-8"?>
<sst xmlns="http://schemas.openxmlformats.org/spreadsheetml/2006/main" count="1142" uniqueCount="601">
  <si>
    <t>Caractéristiques des malts</t>
  </si>
  <si>
    <t>Caractéristiques des levures</t>
  </si>
  <si>
    <t>Type</t>
  </si>
  <si>
    <t>Rendement max</t>
  </si>
  <si>
    <t>EBC</t>
  </si>
  <si>
    <t>%max</t>
  </si>
  <si>
    <t>pH</t>
  </si>
  <si>
    <t>Nom</t>
  </si>
  <si>
    <t>Atténuation min</t>
  </si>
  <si>
    <t>Atténuation max</t>
  </si>
  <si>
    <t>Atténuation moyenne calculée</t>
  </si>
  <si>
    <t>T°C min</t>
  </si>
  <si>
    <t>T°C max</t>
  </si>
  <si>
    <t>Floculation</t>
  </si>
  <si>
    <t>Abbaye</t>
  </si>
  <si>
    <t>Sèche</t>
  </si>
  <si>
    <t>Moyenne</t>
  </si>
  <si>
    <t>Arôme</t>
  </si>
  <si>
    <t>1214 - Belgian Ale</t>
  </si>
  <si>
    <t>Liquide</t>
  </si>
  <si>
    <t>Faible</t>
  </si>
  <si>
    <t>Avoine (flocons)</t>
  </si>
  <si>
    <t>WLP650 - Brettanomyces Bruxellensis</t>
  </si>
  <si>
    <t>Biscuit Malt</t>
  </si>
  <si>
    <t>WLP002 - English Ale</t>
  </si>
  <si>
    <t>Très forte</t>
  </si>
  <si>
    <t>Black</t>
  </si>
  <si>
    <t>3711 - French Saison</t>
  </si>
  <si>
    <t>Black of black</t>
  </si>
  <si>
    <t>WLP833 - German Bock Lager</t>
  </si>
  <si>
    <t>Blé (flocons)</t>
  </si>
  <si>
    <t>WLP830 - German Lager</t>
  </si>
  <si>
    <t>Café</t>
  </si>
  <si>
    <t xml:space="preserve">WLP4042 - Hazy Daze </t>
  </si>
  <si>
    <t>Café light</t>
  </si>
  <si>
    <t>1084 - Irish Ale</t>
  </si>
  <si>
    <t>Cara Belge</t>
  </si>
  <si>
    <t>WLP810 - San Fransisco Lager</t>
  </si>
  <si>
    <t>Forte</t>
  </si>
  <si>
    <t>Cara Bohemian</t>
  </si>
  <si>
    <t>WLP4046 - Simonaitis Lithuanian Farmhouse</t>
  </si>
  <si>
    <t>Cara Gold</t>
  </si>
  <si>
    <t>OYL-062 - Voss Kveik</t>
  </si>
  <si>
    <t>Cara Ruby</t>
  </si>
  <si>
    <t>3068 - Weihenstephan Weizen</t>
  </si>
  <si>
    <t>Cara-Blond</t>
  </si>
  <si>
    <t>Cara-clair</t>
  </si>
  <si>
    <t>Chocolat</t>
  </si>
  <si>
    <t>Crystal</t>
  </si>
  <si>
    <t>Dextrine/Cara pils Malt</t>
  </si>
  <si>
    <t>Diastasique</t>
  </si>
  <si>
    <t>Froment</t>
  </si>
  <si>
    <t>Froment Black</t>
  </si>
  <si>
    <t>Froment Chocolat</t>
  </si>
  <si>
    <t>Froment Crystal</t>
  </si>
  <si>
    <t>Froment Munich</t>
  </si>
  <si>
    <t>Froment Munich light</t>
  </si>
  <si>
    <t>Maïs (flocons)</t>
  </si>
  <si>
    <t>Marris Otter</t>
  </si>
  <si>
    <t>Melano light</t>
  </si>
  <si>
    <t>Munich light</t>
  </si>
  <si>
    <t>Munich light Swaen</t>
  </si>
  <si>
    <t>Munich Malt</t>
  </si>
  <si>
    <t>Orge (flocons)</t>
  </si>
  <si>
    <t>Pale ale 2 rangs</t>
  </si>
  <si>
    <t>Pale ale Château</t>
  </si>
  <si>
    <t>Pale ale Swaen</t>
  </si>
  <si>
    <t>Pilsen 2 rangs</t>
  </si>
  <si>
    <t>Pilsen 6 rangs</t>
  </si>
  <si>
    <t>Pilsen Swaen</t>
  </si>
  <si>
    <t>Pilsen vieux silo</t>
  </si>
  <si>
    <t>Riz (flocons)</t>
  </si>
  <si>
    <t>Roasted Barley</t>
  </si>
  <si>
    <t>Seigle</t>
  </si>
  <si>
    <t>Seigle Chocolat</t>
  </si>
  <si>
    <t>Special B</t>
  </si>
  <si>
    <t>Vienna</t>
  </si>
  <si>
    <t>Vienna Swaen</t>
  </si>
  <si>
    <t>STOCK</t>
  </si>
  <si>
    <t>GRAINS</t>
  </si>
  <si>
    <t>HOUBLONS</t>
  </si>
  <si>
    <t>LEVURES</t>
  </si>
  <si>
    <t>Stock Grains</t>
  </si>
  <si>
    <t>Stock Houblons</t>
  </si>
  <si>
    <t>Stock Levures</t>
  </si>
  <si>
    <t>Quantité</t>
  </si>
  <si>
    <t>Acide Alpha</t>
  </si>
  <si>
    <t>Année</t>
  </si>
  <si>
    <t>Quantité mds/paquets</t>
  </si>
  <si>
    <t>Chinook</t>
  </si>
  <si>
    <t>Magnum</t>
  </si>
  <si>
    <t>Sucre ambré</t>
  </si>
  <si>
    <t>Sucre blanc</t>
  </si>
  <si>
    <t>Sucre foncé</t>
  </si>
  <si>
    <t>Taux d'utilisation houblon</t>
  </si>
  <si>
    <t>Ebullition</t>
  </si>
  <si>
    <t>DH</t>
  </si>
  <si>
    <t>Hop-Stand</t>
  </si>
  <si>
    <t>FWH</t>
  </si>
  <si>
    <t>Mash-Hop</t>
  </si>
  <si>
    <t>Flame-out</t>
  </si>
  <si>
    <t>Taux d'ensemencement</t>
  </si>
  <si>
    <t>&gt;1065</t>
  </si>
  <si>
    <t>Ale</t>
  </si>
  <si>
    <t>Lager</t>
  </si>
  <si>
    <t>DME blond</t>
  </si>
  <si>
    <t>DME ambré</t>
  </si>
  <si>
    <t>DME foncé</t>
  </si>
  <si>
    <t>DME noir</t>
  </si>
  <si>
    <t>LME blond</t>
  </si>
  <si>
    <t>LME ambré</t>
  </si>
  <si>
    <t>LME foncé</t>
  </si>
  <si>
    <t>pH des malts</t>
  </si>
  <si>
    <t>Crystal/Cara Malt</t>
  </si>
  <si>
    <t>Base - 2-Row</t>
  </si>
  <si>
    <t>Base - 6-Row</t>
  </si>
  <si>
    <t>Base - Maris Otter</t>
  </si>
  <si>
    <t>Base - Munich</t>
  </si>
  <si>
    <t>Base - Pilsner</t>
  </si>
  <si>
    <t>Base - Wheat</t>
  </si>
  <si>
    <t>Base - Vienna</t>
  </si>
  <si>
    <t>Base - Other</t>
  </si>
  <si>
    <t>Roasted/Toasted Malt</t>
  </si>
  <si>
    <t>Ca</t>
  </si>
  <si>
    <t>Mg</t>
  </si>
  <si>
    <t>Na</t>
  </si>
  <si>
    <t>SO4</t>
  </si>
  <si>
    <t>Cl</t>
  </si>
  <si>
    <t>HCO3</t>
  </si>
  <si>
    <t>Profil</t>
  </si>
  <si>
    <t>Sauvage 2019</t>
  </si>
  <si>
    <t>Hersbrucker</t>
  </si>
  <si>
    <t>Melano</t>
  </si>
  <si>
    <t>Cara Gold - Vieux Silo</t>
  </si>
  <si>
    <t>Froment - Vieux Silo</t>
  </si>
  <si>
    <t>Northern Brewer</t>
  </si>
  <si>
    <t>Hallertau Mittelfrüh</t>
  </si>
  <si>
    <t>00 Saint-Paulet</t>
  </si>
  <si>
    <t>Buffalo, NY</t>
  </si>
  <si>
    <t>Burton-on-Trent</t>
  </si>
  <si>
    <t>Dortmund</t>
  </si>
  <si>
    <t>Dublin</t>
  </si>
  <si>
    <t>East Flanders</t>
  </si>
  <si>
    <t>Eau déminéralisée</t>
  </si>
  <si>
    <t>Edinburgh</t>
  </si>
  <si>
    <t>Erie County</t>
  </si>
  <si>
    <t>Lockport</t>
  </si>
  <si>
    <t>London</t>
  </si>
  <si>
    <t>Mild Ale - Dark Lager</t>
  </si>
  <si>
    <t>Munich</t>
  </si>
  <si>
    <t>Niagara County</t>
  </si>
  <si>
    <t>Niagara Falls</t>
  </si>
  <si>
    <t>Pale Ale</t>
  </si>
  <si>
    <t>Pale Lager</t>
  </si>
  <si>
    <t>Pilsen</t>
  </si>
  <si>
    <t>Pollock Pines</t>
  </si>
  <si>
    <t>Stout - Porter</t>
  </si>
  <si>
    <t>West Flanders</t>
  </si>
  <si>
    <t>Yorkshire</t>
  </si>
  <si>
    <t>Profils d'eau (ppm)</t>
  </si>
  <si>
    <t>Sucres fermentiscibles</t>
  </si>
  <si>
    <t>Lactose</t>
  </si>
  <si>
    <t>Pouvoir sucrant</t>
  </si>
  <si>
    <t>Sucres non-fermentiscibles</t>
  </si>
  <si>
    <t>Malt acide</t>
  </si>
  <si>
    <t>Effet des acides</t>
  </si>
  <si>
    <t>quantité</t>
  </si>
  <si>
    <t>concentration</t>
  </si>
  <si>
    <t>effet</t>
  </si>
  <si>
    <t>Acide Lactique</t>
  </si>
  <si>
    <t>Château Abbaye</t>
  </si>
  <si>
    <t>Château Acide Malt</t>
  </si>
  <si>
    <t>Château Arôme</t>
  </si>
  <si>
    <t>Château Avoine Malt</t>
  </si>
  <si>
    <t>Château Biscuit Malt</t>
  </si>
  <si>
    <t>Château Black</t>
  </si>
  <si>
    <t>Château Café</t>
  </si>
  <si>
    <t>Château Café Light</t>
  </si>
  <si>
    <t>Château Cara Blond</t>
  </si>
  <si>
    <t>Château Cara Clair (carapils)</t>
  </si>
  <si>
    <t>Château Cara Gold</t>
  </si>
  <si>
    <t>Château Cara Ruby</t>
  </si>
  <si>
    <t>Château Chocolat</t>
  </si>
  <si>
    <t>Château Crystal</t>
  </si>
  <si>
    <t>Château Diastasique</t>
  </si>
  <si>
    <t>Château Epeautre</t>
  </si>
  <si>
    <t>Château Froment blanc</t>
  </si>
  <si>
    <t>Château Froment Chocolat</t>
  </si>
  <si>
    <t>Château Froment Crystal</t>
  </si>
  <si>
    <t>Château Froment Munich</t>
  </si>
  <si>
    <t>Château Fumé</t>
  </si>
  <si>
    <t>Château Mélano (80)</t>
  </si>
  <si>
    <t>Château Munich</t>
  </si>
  <si>
    <t>Château Pale Ale</t>
  </si>
  <si>
    <t>Château Pilsen 2 rangs</t>
  </si>
  <si>
    <t>Château Roasted Barley</t>
  </si>
  <si>
    <t>Château Sarrazin malt</t>
  </si>
  <si>
    <t>Château Seigle malt</t>
  </si>
  <si>
    <t>Château Special B</t>
  </si>
  <si>
    <t>Château Vienna</t>
  </si>
  <si>
    <t>Château Whisky</t>
  </si>
  <si>
    <t>Flocons Avoine</t>
  </si>
  <si>
    <t>Flocons Blé</t>
  </si>
  <si>
    <t>Flocons Epeautre</t>
  </si>
  <si>
    <t>Flocons Maïs</t>
  </si>
  <si>
    <t>Flocons Orge</t>
  </si>
  <si>
    <t>Flocons Riz</t>
  </si>
  <si>
    <t>Flocons Seigle</t>
  </si>
  <si>
    <t>Marris Otter (Muntons)</t>
  </si>
  <si>
    <t>Soufflet Pale Ale 2RP</t>
  </si>
  <si>
    <t>Soufflet Pilsen 2RP</t>
  </si>
  <si>
    <t>Soufflet Pilsen 6RH</t>
  </si>
  <si>
    <t>Weyermann Abbey</t>
  </si>
  <si>
    <t>Weyermann Acide malt</t>
  </si>
  <si>
    <t>Weyermann Cara Amber</t>
  </si>
  <si>
    <t>Weyermann Cara Aroma</t>
  </si>
  <si>
    <t>Weyermann Cara Belge</t>
  </si>
  <si>
    <t>Weyermann Cara Bohemian</t>
  </si>
  <si>
    <t>Weyermann Cara Hell</t>
  </si>
  <si>
    <t>Weyermann Cara Munich I</t>
  </si>
  <si>
    <t>Weyermann Cara Munich II</t>
  </si>
  <si>
    <t>Weyermann Cara Munich III</t>
  </si>
  <si>
    <t>Weyermann Cara Red</t>
  </si>
  <si>
    <t>Weyermann Carafa spécial I</t>
  </si>
  <si>
    <t>Weyermann Carafa spécial II</t>
  </si>
  <si>
    <t>Weyermann Carafa spécial III</t>
  </si>
  <si>
    <t>Weyermann CaraPils (Dextrine)</t>
  </si>
  <si>
    <t>Weyermann Diastatic (orge/blé)</t>
  </si>
  <si>
    <t>Weyermann Epeautre Choco (Spelt)</t>
  </si>
  <si>
    <t>Weyermann Epeautre malt (Spelt)</t>
  </si>
  <si>
    <t>Weyermann Froment Cara (Wheat)</t>
  </si>
  <si>
    <t>Weyermann Froment Choco (Wheat)</t>
  </si>
  <si>
    <t>Weyermann Froment malt (Wheat)</t>
  </si>
  <si>
    <t>Weyermann Froment Sombre (Wheat)</t>
  </si>
  <si>
    <t>Weyermann Fumé Chêne (blé)</t>
  </si>
  <si>
    <t>Weyermann Fumé Hêtre (orge)</t>
  </si>
  <si>
    <t>Weyermann Melano</t>
  </si>
  <si>
    <t>Weyermann Munich I</t>
  </si>
  <si>
    <t>Weyermann Munich II</t>
  </si>
  <si>
    <t>Weyermann Roasted Barley</t>
  </si>
  <si>
    <t>Weyermann Seigle Cara (Rye)</t>
  </si>
  <si>
    <t>Weyermann Seigle Choco (Rye)</t>
  </si>
  <si>
    <t>Weyermann Seigle Malt (Rye)</t>
  </si>
  <si>
    <t>Weyermann Special W.</t>
  </si>
  <si>
    <t>Weyermann Vienna</t>
  </si>
  <si>
    <t>Miel (printemps)</t>
  </si>
  <si>
    <t>Miel (été)</t>
  </si>
  <si>
    <t>Fruits (coulis)</t>
  </si>
  <si>
    <t>Fermentis BE-134 Belgian Saison</t>
  </si>
  <si>
    <t>Fermentis BE-256 Abbay Ale</t>
  </si>
  <si>
    <t>Fermentis K-97 German Ale</t>
  </si>
  <si>
    <t>Fermentis S-04 English Ale</t>
  </si>
  <si>
    <t>Fermentis S-33 Neutre (faible floculation)</t>
  </si>
  <si>
    <t>Fermentis T-58 Epicée</t>
  </si>
  <si>
    <t>Fermentis US-05 American Ale</t>
  </si>
  <si>
    <t>Fermentis WB-06 (Blanches)</t>
  </si>
  <si>
    <t>Lallemand Abbaye</t>
  </si>
  <si>
    <t>Lallemand Belle Saison</t>
  </si>
  <si>
    <t>Lallemand BRY97 American West Coast</t>
  </si>
  <si>
    <t>Lallemand Koln (Kolsch style)</t>
  </si>
  <si>
    <t>Lallemand London ESB</t>
  </si>
  <si>
    <t>Lallemand Munich (Classic)</t>
  </si>
  <si>
    <t>Lallemand New England</t>
  </si>
  <si>
    <t>Lallemand Nottingham</t>
  </si>
  <si>
    <t>Lallemand Voss Kveik</t>
  </si>
  <si>
    <t>Lallemand Windsor</t>
  </si>
  <si>
    <t>Mangrove M12 Kveik</t>
  </si>
  <si>
    <t>Mangrove M15 Empire Ale</t>
  </si>
  <si>
    <t>Mangrove M20 Bavarian</t>
  </si>
  <si>
    <t>Mangrove M21 Belgian Wit</t>
  </si>
  <si>
    <t>Mangrove M29 French Saison</t>
  </si>
  <si>
    <t>Mangrove M31 BelgianTripel</t>
  </si>
  <si>
    <t>Mangrove M36 Liberty Bell</t>
  </si>
  <si>
    <t>Mangrove M41 Belgian Ale</t>
  </si>
  <si>
    <t>Mangrove M42 New World Strong Ale</t>
  </si>
  <si>
    <t>Mangrove M44 US West Coast</t>
  </si>
  <si>
    <t>Fermentis S-23</t>
  </si>
  <si>
    <t>Acide Chlorhydrique</t>
  </si>
  <si>
    <t>Columbus Phil</t>
  </si>
  <si>
    <t>Cascade</t>
  </si>
  <si>
    <t>Fermentis - BE-134</t>
  </si>
  <si>
    <t>Fermentis - WB-06</t>
  </si>
  <si>
    <t>Fermentis - K-97</t>
  </si>
  <si>
    <t>Fermentis - T-58</t>
  </si>
  <si>
    <t>Fermentis - S-04</t>
  </si>
  <si>
    <t>Fermentis - BE-256</t>
  </si>
  <si>
    <t>Fermentis - S-23</t>
  </si>
  <si>
    <t>Fermentis - S-189</t>
  </si>
  <si>
    <t>Fermentis - W-34/70</t>
  </si>
  <si>
    <t>Fermentis - HA-18</t>
  </si>
  <si>
    <t>Fermentis - S-33</t>
  </si>
  <si>
    <t>Fermentis - US-05</t>
  </si>
  <si>
    <t>GigaYeast - GY014 : BELGIAN ABBEY ALE</t>
  </si>
  <si>
    <t>GigaYeast - GY018 : SAISON #1</t>
  </si>
  <si>
    <t>GigaYeast - GY027 : SAISON #2</t>
  </si>
  <si>
    <t>GigaYeast - GY047 : SAISON BLEND</t>
  </si>
  <si>
    <t>GigaYeast - GY048 : GOLDEN PEAR BELGIAN</t>
  </si>
  <si>
    <t>GigaYeast - GY007 : BELGIAN MIX</t>
  </si>
  <si>
    <t>GigaYeast - GY015 : BELGIAN TRIPEL</t>
  </si>
  <si>
    <t>GigaYeast - GY016 : ALTSTADT ALE</t>
  </si>
  <si>
    <t>GigaYeast - GY003 : A TOUCH OF SPICE BELGIAN ALE</t>
  </si>
  <si>
    <t>GigaYeast - GY044 : SCOTCH ALE #1</t>
  </si>
  <si>
    <t>GigaYeast - GY054 : VERMONT IPA</t>
  </si>
  <si>
    <t>GigaYeast - GY045 : GERMAN LAGER</t>
  </si>
  <si>
    <t>GigaYeast - GY011 : BRITISH ALE #1</t>
  </si>
  <si>
    <t>GigaYeast - GY031 : BRITISH ALE #2</t>
  </si>
  <si>
    <t>GigaYeast - GY077 : QUEBEC ABBEY ALE</t>
  </si>
  <si>
    <t>GigaYeast - GY001 : NORCAL ALE #1</t>
  </si>
  <si>
    <t>GigaYeast - GY080 : IRISH STOUT</t>
  </si>
  <si>
    <t>GigaYeast - GY005 : GOLDEN GATE LAGER</t>
  </si>
  <si>
    <t>GigaYeast - GY030 : AMERICAN LAGER</t>
  </si>
  <si>
    <t>GigaYeast - GY021 : KÖLSCH BIER</t>
  </si>
  <si>
    <t>GigaYeast - GY002 : CZECH PILSNER</t>
  </si>
  <si>
    <t>GigaYeast - GY017 : BAVARIAN HEFE</t>
  </si>
  <si>
    <t>GigaYeast - GY028 : BELGIAN WIT</t>
  </si>
  <si>
    <t>GigaYeast - GY020 : PORTLAND HEFE</t>
  </si>
  <si>
    <t>GigaYeast - GB001 : BRUSSELS BRUXELLENSIS</t>
  </si>
  <si>
    <t>GigaYeast - GB002 : TART CHERRY BRETT</t>
  </si>
  <si>
    <t>GigaYeast - GB110 : GIGAYEAST LACTO</t>
  </si>
  <si>
    <t>GigaYeast - GB121 : FARMHOUSE SOUR</t>
  </si>
  <si>
    <t>GigaYeast - GB122 : BERLINER BLEND</t>
  </si>
  <si>
    <t>GigaYeast - GB123 : SOUR PLUM BELGIAN</t>
  </si>
  <si>
    <t>GigaYeast - GB124 : SAISON SOUR</t>
  </si>
  <si>
    <t>GigaYeast - GB144 : SWEET FLEMISH BRETT</t>
  </si>
  <si>
    <t>GigaYeast - GB150 : SOUR CHERRY FUNK</t>
  </si>
  <si>
    <t>GigaYeast - GB156 : BRUX BLEND</t>
  </si>
  <si>
    <t>Imperial Yeast - B64 Napoleon</t>
  </si>
  <si>
    <t>Imperial Yeast - F08 Sour Batch Kidz</t>
  </si>
  <si>
    <t>Imperial Yeast - W15 Suburban Brett</t>
  </si>
  <si>
    <t>Imperial Yeast - G01 Stefon</t>
  </si>
  <si>
    <t>Imperial Yeast - A20 Citrus</t>
  </si>
  <si>
    <t>Imperial Yeast - G02 Kaiser</t>
  </si>
  <si>
    <t>Imperial Yeast - B63 Monastic</t>
  </si>
  <si>
    <t>Imperial Yeast - A07 Flagship</t>
  </si>
  <si>
    <t>Imperial Yeast - B44 Whiteout</t>
  </si>
  <si>
    <t>Imperial Yeast - L13 Global</t>
  </si>
  <si>
    <t>Imperial Yeast - A01 House</t>
  </si>
  <si>
    <t>Imperial Yeast - A04 Barbarian</t>
  </si>
  <si>
    <t>Imperial Yeast - B56 Rustic</t>
  </si>
  <si>
    <t>Imperial Yeast - B48 Triple Double</t>
  </si>
  <si>
    <t>Imperial Yeast - B51 Workhorse</t>
  </si>
  <si>
    <t>Imperial Yeast - A31 Tartan</t>
  </si>
  <si>
    <t>Imperial Yeast - A10 Darkness</t>
  </si>
  <si>
    <t>Imperial Yeast - A15 Independence</t>
  </si>
  <si>
    <t>Imperial Yeast - A24 Dry Hop</t>
  </si>
  <si>
    <t>Imperial Yeast - A38 Juice</t>
  </si>
  <si>
    <t>Imperial Yeast - G03 Dieter</t>
  </si>
  <si>
    <t>Imperial Yeast - L17 Harvest</t>
  </si>
  <si>
    <t>Imperial Yeast - L28 Urkel</t>
  </si>
  <si>
    <t>Imperial Yeast - B45 Gnome</t>
  </si>
  <si>
    <t>Imperial Yeast - A18 Joystick</t>
  </si>
  <si>
    <t>Imperial Yeast - A43 Loki</t>
  </si>
  <si>
    <t>Imperial Yeast - L05 Cablecar</t>
  </si>
  <si>
    <t>Imperial Yeast - A09 Pub</t>
  </si>
  <si>
    <t>Lallemand - BELLE SAISON Belgian Saison-Style</t>
  </si>
  <si>
    <t>Lallemand - WINDSOR British-Style</t>
  </si>
  <si>
    <t>Lallemand - MUNICH CLASSIC</t>
  </si>
  <si>
    <t>Lallemand - MUNICH Wheat</t>
  </si>
  <si>
    <t>Lallemand - LONDON ESB Beer</t>
  </si>
  <si>
    <t>Lallemand - NOTTINGHAM High-Performance Ale</t>
  </si>
  <si>
    <t>Lallemand - DIAMOND Lager</t>
  </si>
  <si>
    <t>Lallemand - BRY-97 American West Coast Ale</t>
  </si>
  <si>
    <t>Lallemand - ABBAYE Belgian-style Ale</t>
  </si>
  <si>
    <t>Lallemand - LalBrew™ New England East Coast Ale</t>
  </si>
  <si>
    <t>Lallemand - WildBrew™ Sour Pitch</t>
  </si>
  <si>
    <t>Mangrove Jack - Cider M02</t>
  </si>
  <si>
    <t>Mangrove Jack - New World Strong Ale M42</t>
  </si>
  <si>
    <t>Mangrove Jack - French Saison Ale M29</t>
  </si>
  <si>
    <t>Mangrove Jack - Belgian Ale M41</t>
  </si>
  <si>
    <t>Mangrove Jack - US West Coast M44</t>
  </si>
  <si>
    <t>Mangrove Jack - Empire Ale M15</t>
  </si>
  <si>
    <t>Mangrove Jack - Bavarian Lager M76</t>
  </si>
  <si>
    <t>Mangrove Jack - Bavarian Wheat M20</t>
  </si>
  <si>
    <t>Mangrove Jack - Belgian Tripel M31</t>
  </si>
  <si>
    <t>Mangrove Jack - Belgian Wit M21</t>
  </si>
  <si>
    <t>Mangrove Jack - Mead M05</t>
  </si>
  <si>
    <t>Mangrove Jack - Belgian Abbey M47</t>
  </si>
  <si>
    <t>Mangrove Jack - Liberty Bell Ale M36</t>
  </si>
  <si>
    <t>Mangrove Jack - Californian Lager M54</t>
  </si>
  <si>
    <t>Mangrove Jack - Bohemian Lager M84</t>
  </si>
  <si>
    <t>The Yeast Bay - METSCHNIKOWIA REUKAUFII</t>
  </si>
  <si>
    <t>The Yeast Bay - AMALGAMATION I
BRETTANOMYCES BLEND</t>
  </si>
  <si>
    <t>The Yeast Bay - AMALGAMATION II
BRETTANOMYCES BLEND</t>
  </si>
  <si>
    <t>The Yeast Bay - BEERSEL BRETTANOMYCES
BLEND</t>
  </si>
  <si>
    <t>The Yeast Bay - BRETTANOMYCES BRUXELLENSIS
STRAIN TYB307</t>
  </si>
  <si>
    <t>The Yeast Bay - BRETTANOMYCES BRUXELLENSIS
STRAIN TYB415</t>
  </si>
  <si>
    <t>The Yeast Bay - BRETTANOMYCES BRUXELLENSIS
STRAIN TYB184</t>
  </si>
  <si>
    <t>The Yeast Bay - BRETTANOMYCES BRUXELLENSIS
STRAIN TYB207</t>
  </si>
  <si>
    <t>The Yeast Bay - BRETTANOMYCES BRUXELLENSIS
STRAIN TYB261</t>
  </si>
  <si>
    <t>The Yeast Bay - SAISON BLEND I</t>
  </si>
  <si>
    <t>The Yeast Bay - WALLONIAN FARMHOUSE II</t>
  </si>
  <si>
    <t xml:space="preserve">The Yeast Bay - WALLONIAN FARMHOUSE III </t>
  </si>
  <si>
    <t>The Yeast Bay - BRUSSELS BRETTANOMYCES
BLEND</t>
  </si>
  <si>
    <t>The Yeast Bay - LOCHRISTI BRETTANOMYCES
BLEND</t>
  </si>
  <si>
    <t>The Yeast Bay - SAISON/BRETTANOMYCES
BLEND II</t>
  </si>
  <si>
    <t>The Yeast Bay - MÉLANGE</t>
  </si>
  <si>
    <t>The Yeast Bay - FARMHOUSE SOUR ALE</t>
  </si>
  <si>
    <t>The Yeast Bay - SAISON/BRETTANOMYCES
BLEND I</t>
  </si>
  <si>
    <t>The Yeast Bay - TYB HOUSE SOUR
BLEND</t>
  </si>
  <si>
    <t>The Yeast Bay - NORTHEASTERN ABBEY</t>
  </si>
  <si>
    <t>The Yeast Bay - FUNKTOWN PALE ALE</t>
  </si>
  <si>
    <t>The Yeast Bay - VERMONT ALE</t>
  </si>
  <si>
    <t xml:space="preserve">The Yeast Bay - HAZY DAZE II </t>
  </si>
  <si>
    <t>The Yeast Bay - HAZY DAZE</t>
  </si>
  <si>
    <t>The Yeast Bay - FRANCONIAN DARK LAGER</t>
  </si>
  <si>
    <t>The Yeast Bay - HESSIAN PILS</t>
  </si>
  <si>
    <t>The Yeast Bay - SIGMUND'S VOSS KVEIK</t>
  </si>
  <si>
    <t>The Yeast Bay - SIMONAITIS LITHUANIAN
FARMHOUSE YEAST</t>
  </si>
  <si>
    <t>The Yeast Bay - FLANDERS SPECIALTY ALE</t>
  </si>
  <si>
    <t>The Yeast Bay - SAISON BLEND II</t>
  </si>
  <si>
    <t xml:space="preserve">The Yeast Bay - WALLONIAN FARMHOUSE I </t>
  </si>
  <si>
    <t>The Yeast Bay - MIDWESTERN ALE</t>
  </si>
  <si>
    <t>The Yeast Bay - KVEIK'N HILLS</t>
  </si>
  <si>
    <t>The Yeast Bay - LITHUANIA'N HILLS</t>
  </si>
  <si>
    <t>The Yeast Bay - DRY BELGIAN ALE</t>
  </si>
  <si>
    <t>The Yeast Bay - LACTOBACILLUS BLEND</t>
  </si>
  <si>
    <t>The Yeast Bay - LACTOBACILLUS BREVIS
STRAIN TYB282</t>
  </si>
  <si>
    <t>Whitelabs - WLP1983 Charlie's Fist Bump Yeast</t>
  </si>
  <si>
    <t>Whitelabs - WLP564 Leeuwenhoek Saison Yeast Blend</t>
  </si>
  <si>
    <t>Whitelabs - WLP715 Champagne Yeast</t>
  </si>
  <si>
    <t>Whitelabs - WLP008 East Coast Ale Yeast</t>
  </si>
  <si>
    <t>Whitelabs - WLP066 London Fog Ale Yeast</t>
  </si>
  <si>
    <t>Whitelabs - WLP067 Coastal Haze Ale Yeast Blend</t>
  </si>
  <si>
    <t>Whitelabs - WLP073 Artisanal Country Ale Yeast</t>
  </si>
  <si>
    <t>Whitelabs - WLP005 British Ale Yeast</t>
  </si>
  <si>
    <t>Whitelabs - WLP009 Australian Ale Yeast</t>
  </si>
  <si>
    <t>Whitelabs - WLP017 Whitbread II Ale Yeast</t>
  </si>
  <si>
    <t>Whitelabs - WLP037 Yorkshire Square Ale Yeast</t>
  </si>
  <si>
    <t>Whitelabs - WLP041 Pacific Ale Yeast</t>
  </si>
  <si>
    <t>Whitelabs - WLP001 California Ale Yeast</t>
  </si>
  <si>
    <t>Whitelabs - WLP003 German Ale II Yeast</t>
  </si>
  <si>
    <t>Whitelabs - WLP011 European Ale Yeast</t>
  </si>
  <si>
    <t>Whitelabs - WLP013 London Ale Yeast</t>
  </si>
  <si>
    <t>Whitelabs - WLP023 Burton Ale Yeast</t>
  </si>
  <si>
    <t>Whitelabs - WLP025 Southwold Ale Yeast</t>
  </si>
  <si>
    <t>Whitelabs - WLP026 Premium Bitter Ale Yeast</t>
  </si>
  <si>
    <t>Whitelabs - WLP028 Edinburgh Scottish Ale Yeast</t>
  </si>
  <si>
    <t>Whitelabs - WLP029 German Ale/ Kölsch Yeast</t>
  </si>
  <si>
    <t>Whitelabs - WLP033 Klassic Ale Yeast</t>
  </si>
  <si>
    <t>Whitelabs - WLP036 Düsseldorf Alt Ale Yeast</t>
  </si>
  <si>
    <t>Whitelabs - WLP059 Melbourne Ale Yeast</t>
  </si>
  <si>
    <t>Whitelabs - WLP060 American Ale Yeast Blend</t>
  </si>
  <si>
    <t>Whitelabs - WLP064 Buchner Ale Yeast Blend</t>
  </si>
  <si>
    <t>Whitelabs - WLP076 Old Sonoma Ale Yeast</t>
  </si>
  <si>
    <t>Whitelabs - WLP080 Cream Ale Yeast Blend</t>
  </si>
  <si>
    <t>Whitelabs - WLP095 Burlington Ale Yeast</t>
  </si>
  <si>
    <t>Whitelabs - WLP099 Super High Gravity Ale Yeast</t>
  </si>
  <si>
    <t>Whitelabs - WLP565 Belgian Saison I Yeast</t>
  </si>
  <si>
    <t>Whitelabs - WLP566 Belgian Saison II Ale Yeast</t>
  </si>
  <si>
    <t>Whitelabs - WLP568 Belgian Style Saison Ale Yeast Blend</t>
  </si>
  <si>
    <t>Whitelabs - WLP590 French Saison Ale Yeast</t>
  </si>
  <si>
    <t>Whitelabs - WLP670 American Farmhouse Blend</t>
  </si>
  <si>
    <t>Whitelabs - WLP004 Irish Ale Yeast</t>
  </si>
  <si>
    <t>Whitelabs - WLP006 Bedford British Ale Yeast</t>
  </si>
  <si>
    <t>Whitelabs - WLP007 Dry English Ale Yeast</t>
  </si>
  <si>
    <t>Whitelabs - WLP022 Essex Ale Yeast</t>
  </si>
  <si>
    <t>Whitelabs - WLP038 Manchester Ale Yeast</t>
  </si>
  <si>
    <t>Whitelabs - WLP039 East Midlands Ale Yeast</t>
  </si>
  <si>
    <t>Whitelabs - WLP051 California V Ale Yeast</t>
  </si>
  <si>
    <t>Whitelabs - WLP072 French Ale Yeast</t>
  </si>
  <si>
    <t>Whitelabs - WLP075 Hansen Ale Yeast Blend</t>
  </si>
  <si>
    <t>Whitelabs - WLP085 English Ale Yeast Blend</t>
  </si>
  <si>
    <t>Whitelabs - WLP090 San Diego Super Yeast</t>
  </si>
  <si>
    <t>Whitelabs - WLP518 Opshaug Kveik Ale Yeast</t>
  </si>
  <si>
    <t>Whitelabs - WLP780 Thai Rice Chong Yeast</t>
  </si>
  <si>
    <t>Whitelabs - WLP002 English Ale Yeast</t>
  </si>
  <si>
    <t>Wyeast - German Ale 1007</t>
  </si>
  <si>
    <t>Wyeast - London Ale 1028</t>
  </si>
  <si>
    <t>Wyeast - American Ale 1056</t>
  </si>
  <si>
    <t>Wyeast - Irish Ale 1084</t>
  </si>
  <si>
    <t>Wyeast - British Ale 1098</t>
  </si>
  <si>
    <t>Wyeast - Ringwood Ale 1187</t>
  </si>
  <si>
    <t>Wyeast - Belgian Abbey Style Ale 1214</t>
  </si>
  <si>
    <t>Wyeast - American Ale II 1272</t>
  </si>
  <si>
    <t>Wyeast - Thames Valley Ale 1275</t>
  </si>
  <si>
    <t>Wyeast - British Ale II 1335</t>
  </si>
  <si>
    <t>Wyeast - Belgian Strong Ale 1388</t>
  </si>
  <si>
    <t>Wyeast - Scottish Ale 1728</t>
  </si>
  <si>
    <t>Wyeast - Belgian Abbey Style Ale II 1762</t>
  </si>
  <si>
    <t>Wyeast - London ESB Ale 1968</t>
  </si>
  <si>
    <t>Wyeast - Pilsner Urquell H-Strain 2001 PC</t>
  </si>
  <si>
    <t>Wyeast - Pilsen Lager 2007</t>
  </si>
  <si>
    <t>Wyeast - California Lager 2112</t>
  </si>
  <si>
    <t>Wyeast - Bohemian Lager 2124</t>
  </si>
  <si>
    <t>Wyeast - Bavarian Lager 2206</t>
  </si>
  <si>
    <t>Wyeast - European Lager 2247 PC</t>
  </si>
  <si>
    <t>Wyeast - North American Lager 2272 PC</t>
  </si>
  <si>
    <t>Wyeast - Munich Lager 2308</t>
  </si>
  <si>
    <t>Wyeast - Hella Bock Lager 2487 PC</t>
  </si>
  <si>
    <t>Wyeast - Kölsch II 2575 PC</t>
  </si>
  <si>
    <t>Wyeast - Weihenstephan Weizen 3068</t>
  </si>
  <si>
    <t>Wyeast - German Wheat 3333 PC</t>
  </si>
  <si>
    <t>Wyeast - Forbidden Fruit 3463 PC</t>
  </si>
  <si>
    <t>Wyeast - Belgian Ardennes 3522</t>
  </si>
  <si>
    <t>Wyeast - Bavarian Wheat 3638</t>
  </si>
  <si>
    <t>Wyeast - Belgian Saison 3724</t>
  </si>
  <si>
    <t>Wyeast - Trappist Style High Gravity 3787</t>
  </si>
  <si>
    <t>Wyeast - Canadian/Belgian Ale 3864 PC</t>
  </si>
  <si>
    <t>Wyeast - Belgian Witbier 3944</t>
  </si>
  <si>
    <t>Wyeast - Weihenstephan Weizen</t>
  </si>
  <si>
    <t>80 - 82%</t>
  </si>
  <si>
    <t>78 - 82%</t>
  </si>
  <si>
    <t>76 - 80%</t>
  </si>
  <si>
    <t>82 - 86%</t>
  </si>
  <si>
    <t>75 - 80%</t>
  </si>
  <si>
    <t>73 - 77%</t>
  </si>
  <si>
    <t>74 - 78%</t>
  </si>
  <si>
    <t>72 - 76%</t>
  </si>
  <si>
    <t>73 - 75%</t>
  </si>
  <si>
    <t>70 - 75%</t>
  </si>
  <si>
    <t>71 - 75%</t>
  </si>
  <si>
    <t>70 - 74%</t>
  </si>
  <si>
    <t>69 - 74%</t>
  </si>
  <si>
    <t>Haute</t>
  </si>
  <si>
    <t>Moyenne - Haute</t>
  </si>
  <si>
    <t>95 – 100 %</t>
  </si>
  <si>
    <t>77 – 82 %</t>
  </si>
  <si>
    <t>85 – 90 %</t>
  </si>
  <si>
    <t>82 – 88 %</t>
  </si>
  <si>
    <t>77 – 85 %</t>
  </si>
  <si>
    <t>70 – 75 %</t>
  </si>
  <si>
    <t>75 – 80 %</t>
  </si>
  <si>
    <t>73 – 77 %</t>
  </si>
  <si>
    <t>74 – 78 %</t>
  </si>
  <si>
    <t>72 - 76 %</t>
  </si>
  <si>
    <t>20 - 25%</t>
  </si>
  <si>
    <t>82 - 85%</t>
  </si>
  <si>
    <t>80 - 84%</t>
  </si>
  <si>
    <t>82 - 88%</t>
  </si>
  <si>
    <t>78 - 80%</t>
  </si>
  <si>
    <t>82 - 84%</t>
  </si>
  <si>
    <t>80 - 90%</t>
  </si>
  <si>
    <t>80 - 88%</t>
  </si>
  <si>
    <t>85 - 100%</t>
  </si>
  <si>
    <t>80 - 100%</t>
  </si>
  <si>
    <t>77 - 81%</t>
  </si>
  <si>
    <t>78 - 95%</t>
  </si>
  <si>
    <t>81 - 85%</t>
  </si>
  <si>
    <t>79 - 83%</t>
  </si>
  <si>
    <t>73 - 76%</t>
  </si>
  <si>
    <t>78 - 83%</t>
  </si>
  <si>
    <t>76 - 82%</t>
  </si>
  <si>
    <t>81 - 100%</t>
  </si>
  <si>
    <t>66 - 70%</t>
  </si>
  <si>
    <t>75 - 100%</t>
  </si>
  <si>
    <t>75 - 82%</t>
  </si>
  <si>
    <t>67 - 74%</t>
  </si>
  <si>
    <t>67 - 73%</t>
  </si>
  <si>
    <t>68 - 72%</t>
  </si>
  <si>
    <t>65 - 70%</t>
  </si>
  <si>
    <t>73 - 80%</t>
  </si>
  <si>
    <t>67 - 75%</t>
  </si>
  <si>
    <t>69 - 75%</t>
  </si>
  <si>
    <t>68 - 75%</t>
  </si>
  <si>
    <t>72 - 78%</t>
  </si>
  <si>
    <t>66 - 74%</t>
  </si>
  <si>
    <t>65 - 72%</t>
  </si>
  <si>
    <t>72 - 80%</t>
  </si>
  <si>
    <t>65 - 75%</t>
  </si>
  <si>
    <t>78 - 85%</t>
  </si>
  <si>
    <t>70 - 80%</t>
  </si>
  <si>
    <t>71 - 76%</t>
  </si>
  <si>
    <t>73 - 82%</t>
  </si>
  <si>
    <t>69 - 76%</t>
  </si>
  <si>
    <t>76 - 83%</t>
  </si>
  <si>
    <t>63 - 68%</t>
  </si>
  <si>
    <t>73% - 77%</t>
  </si>
  <si>
    <t>69 - 73%</t>
  </si>
  <si>
    <t>67 - 71%</t>
  </si>
  <si>
    <t>70 - 76%</t>
  </si>
  <si>
    <t>75 - 79%</t>
  </si>
  <si>
    <t>72% - 76%</t>
  </si>
  <si>
    <t>73-77%</t>
  </si>
  <si>
    <t>Basse</t>
  </si>
  <si>
    <t>Basse- Moyenne</t>
  </si>
  <si>
    <t>Très Basse</t>
  </si>
  <si>
    <t>Basse - Moyenne</t>
  </si>
  <si>
    <t>Très  Haute</t>
  </si>
  <si>
    <t>Moyenne – Basse</t>
  </si>
  <si>
    <t>Moyenne – Haute</t>
  </si>
  <si>
    <t>N/A</t>
  </si>
  <si>
    <t>Basse  -  Moyenne</t>
  </si>
  <si>
    <t>Moyenne  -  Haute</t>
  </si>
  <si>
    <t>Tettnanger</t>
  </si>
  <si>
    <t>Température du malt</t>
  </si>
  <si>
    <t>Température cuve d'empatage</t>
  </si>
  <si>
    <t>c*m cuve empatage</t>
  </si>
  <si>
    <t>Rétention grains</t>
  </si>
  <si>
    <t>Facteur correctif T°empatage</t>
  </si>
  <si>
    <t>Durée d'ébulition</t>
  </si>
  <si>
    <t>Pertes cuve filtration</t>
  </si>
  <si>
    <t>% d'évaporation/h</t>
  </si>
  <si>
    <t>Pertes cuve ébu</t>
  </si>
  <si>
    <t>Humidité du malt</t>
  </si>
  <si>
    <t>Pertes cuve tampon</t>
  </si>
  <si>
    <t>Volume d'eau total</t>
  </si>
  <si>
    <t>Pertes fermenteur</t>
  </si>
  <si>
    <t>Ratio d'empatage</t>
  </si>
  <si>
    <t>Classique</t>
  </si>
  <si>
    <t>NOM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</si>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</sst>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0.0%"/>
    <numFmt numFmtId="165" formatCode="#.#&quot;°C&quot;"/>
    <numFmt numFmtId="166" formatCode="0.000"/>
    <numFmt numFmtId="167" formatCode="#0.0#&quot; EBC&quot;"/>
    <numFmt numFmtId="168" formatCode="#,##0.0&quot; g&quot;"/>
    <numFmt numFmtId="169" formatCode="###0&quot; mds&quot;"/>
    <numFmt numFmtId="170" formatCode="##,###&quot; g&quot;"/>
    <numFmt numFmtId="171" formatCode="#0.#0&quot; ppm&quot;"/>
    <numFmt numFmtId="172" formatCode="0.00&quot; mEq&quot;"/>
    <numFmt numFmtId="173" formatCode="0&quot; g&quot;"/>
    <numFmt numFmtId="174" formatCode="0&quot; mL&quot;"/>
    <numFmt numFmtId="175" formatCode="0.0&quot;°C&quot;"/>
    <numFmt numFmtId="176" formatCode="#0.#0&quot; J.K-1&quot;"/>
    <numFmt numFmtId="177" formatCode="0.0&quot; L/Kg&quot;"/>
    <numFmt numFmtId="178" formatCode="#0.0#&quot; °C&quot;"/>
    <numFmt numFmtId="179" formatCode="##&quot; min&quot;"/>
    <numFmt numFmtId="180" formatCode="0.00&quot; L&quot;"/>
    <numFmt numFmtId="181" formatCode="##.#&quot; L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30"/>
      <color theme="1"/>
      <name val="Liberation Serif"/>
      <family val="1"/>
    </font>
    <font>
      <sz val="11"/>
      <color theme="1"/>
      <name val="Liberation Serif"/>
      <family val="1"/>
    </font>
    <font>
      <b/>
      <sz val="18"/>
      <color theme="1"/>
      <name val="Liberation Serif"/>
      <family val="1"/>
    </font>
    <font>
      <b/>
      <sz val="14"/>
      <color theme="1"/>
      <name val="Liberation Serif"/>
      <family val="1"/>
    </font>
    <font>
      <b/>
      <sz val="11"/>
      <color theme="1"/>
      <name val="Liberation Serif"/>
      <family val="1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5" tint="-0.499984740745262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AC99C3"/>
        <bgColor indexed="64"/>
      </patternFill>
    </fill>
    <fill>
      <patternFill patternType="solid">
        <fgColor rgb="FFFFFF5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B2D2"/>
        <bgColor indexed="64"/>
      </patternFill>
    </fill>
    <fill>
      <patternFill patternType="solid">
        <fgColor rgb="FFB0DA79"/>
        <bgColor indexed="64"/>
      </patternFill>
    </fill>
    <fill>
      <patternFill patternType="solid">
        <fgColor rgb="FFFFFF93"/>
        <bgColor indexed="64"/>
      </patternFill>
    </fill>
    <fill>
      <patternFill patternType="solid">
        <fgColor rgb="FFC7E7F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2F2F2"/>
        <bgColor indexed="64"/>
      </patternFill>
    </fill>
    <fill>
      <patternFill patternType="lightUp">
        <fgColor rgb="FFC00000"/>
        <bgColor auto="1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3" fillId="0" borderId="0"/>
  </cellStyleXfs>
  <cellXfs count="198">
    <xf numFmtId="0" fontId="0" fillId="0" borderId="0" xfId="0"/>
    <xf numFmtId="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65" fontId="0" fillId="3" borderId="5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9" fontId="0" fillId="5" borderId="6" xfId="0" applyNumberForma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9" fontId="0" fillId="5" borderId="6" xfId="0" applyNumberForma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9" fontId="0" fillId="5" borderId="10" xfId="0" applyNumberForma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166" fontId="2" fillId="6" borderId="5" xfId="0" applyNumberFormat="1" applyFont="1" applyFill="1" applyBorder="1" applyAlignment="1">
      <alignment horizontal="center" vertical="center"/>
    </xf>
    <xf numFmtId="166" fontId="2" fillId="6" borderId="18" xfId="0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2" fontId="0" fillId="6" borderId="5" xfId="0" applyNumberFormat="1" applyFill="1" applyBorder="1" applyAlignment="1">
      <alignment horizontal="center" vertical="center"/>
    </xf>
    <xf numFmtId="2" fontId="0" fillId="6" borderId="18" xfId="0" applyNumberForma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2" fontId="0" fillId="6" borderId="9" xfId="0" applyNumberFormat="1" applyFill="1" applyBorder="1" applyAlignment="1">
      <alignment horizontal="center" vertical="center"/>
    </xf>
    <xf numFmtId="2" fontId="0" fillId="6" borderId="19" xfId="0" applyNumberForma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9" fontId="4" fillId="7" borderId="5" xfId="0" applyNumberFormat="1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9" fontId="0" fillId="7" borderId="5" xfId="0" applyNumberFormat="1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2" fontId="0" fillId="7" borderId="18" xfId="0" applyNumberFormat="1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167" fontId="0" fillId="8" borderId="5" xfId="0" applyNumberFormat="1" applyFill="1" applyBorder="1" applyAlignment="1" applyProtection="1">
      <alignment horizontal="center" vertical="center"/>
      <protection locked="0"/>
    </xf>
    <xf numFmtId="0" fontId="2" fillId="8" borderId="2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10" borderId="14" xfId="0" applyFont="1" applyFill="1" applyBorder="1" applyAlignment="1">
      <alignment horizontal="center" vertical="center"/>
    </xf>
    <xf numFmtId="164" fontId="6" fillId="10" borderId="14" xfId="1" applyNumberFormat="1" applyFont="1" applyFill="1" applyBorder="1" applyAlignment="1">
      <alignment horizontal="center" vertical="center"/>
    </xf>
    <xf numFmtId="167" fontId="6" fillId="11" borderId="14" xfId="0" applyNumberFormat="1" applyFont="1" applyFill="1" applyBorder="1" applyAlignment="1">
      <alignment horizontal="center" vertical="center"/>
    </xf>
    <xf numFmtId="0" fontId="6" fillId="11" borderId="21" xfId="0" applyFont="1" applyFill="1" applyBorder="1" applyAlignment="1">
      <alignment horizontal="center" vertical="center"/>
    </xf>
    <xf numFmtId="170" fontId="6" fillId="11" borderId="22" xfId="0" applyNumberFormat="1" applyFont="1" applyFill="1" applyBorder="1" applyAlignment="1">
      <alignment horizontal="center" vertical="center"/>
    </xf>
    <xf numFmtId="0" fontId="9" fillId="11" borderId="23" xfId="0" applyFont="1" applyFill="1" applyBorder="1" applyAlignment="1">
      <alignment horizontal="center" vertical="center"/>
    </xf>
    <xf numFmtId="0" fontId="9" fillId="11" borderId="24" xfId="0" applyFont="1" applyFill="1" applyBorder="1" applyAlignment="1">
      <alignment horizontal="center" vertical="center"/>
    </xf>
    <xf numFmtId="0" fontId="9" fillId="11" borderId="25" xfId="0" applyFont="1" applyFill="1" applyBorder="1" applyAlignment="1">
      <alignment horizontal="center" vertical="center"/>
    </xf>
    <xf numFmtId="0" fontId="6" fillId="11" borderId="26" xfId="0" applyFont="1" applyFill="1" applyBorder="1" applyAlignment="1">
      <alignment horizontal="center" vertical="center"/>
    </xf>
    <xf numFmtId="167" fontId="6" fillId="11" borderId="27" xfId="0" applyNumberFormat="1" applyFont="1" applyFill="1" applyBorder="1" applyAlignment="1">
      <alignment horizontal="center" vertical="center"/>
    </xf>
    <xf numFmtId="170" fontId="6" fillId="11" borderId="28" xfId="0" applyNumberFormat="1" applyFont="1" applyFill="1" applyBorder="1" applyAlignment="1">
      <alignment horizontal="center" vertical="center"/>
    </xf>
    <xf numFmtId="0" fontId="6" fillId="10" borderId="21" xfId="0" applyFont="1" applyFill="1" applyBorder="1" applyAlignment="1">
      <alignment horizontal="center" vertical="center"/>
    </xf>
    <xf numFmtId="168" fontId="6" fillId="10" borderId="22" xfId="0" applyNumberFormat="1" applyFont="1" applyFill="1" applyBorder="1" applyAlignment="1">
      <alignment horizontal="center" vertical="center"/>
    </xf>
    <xf numFmtId="0" fontId="9" fillId="10" borderId="23" xfId="0" applyFont="1" applyFill="1" applyBorder="1" applyAlignment="1">
      <alignment horizontal="center" vertical="center"/>
    </xf>
    <xf numFmtId="0" fontId="9" fillId="10" borderId="24" xfId="0" applyFont="1" applyFill="1" applyBorder="1" applyAlignment="1">
      <alignment horizontal="center" vertical="center"/>
    </xf>
    <xf numFmtId="0" fontId="9" fillId="10" borderId="25" xfId="0" applyFont="1" applyFill="1" applyBorder="1" applyAlignment="1">
      <alignment horizontal="center" vertical="center"/>
    </xf>
    <xf numFmtId="0" fontId="6" fillId="10" borderId="26" xfId="0" applyFont="1" applyFill="1" applyBorder="1" applyAlignment="1">
      <alignment horizontal="center" vertical="center"/>
    </xf>
    <xf numFmtId="164" fontId="6" fillId="10" borderId="27" xfId="1" applyNumberFormat="1" applyFont="1" applyFill="1" applyBorder="1" applyAlignment="1">
      <alignment horizontal="center" vertical="center"/>
    </xf>
    <xf numFmtId="0" fontId="6" fillId="10" borderId="27" xfId="0" applyFont="1" applyFill="1" applyBorder="1" applyAlignment="1">
      <alignment horizontal="center" vertical="center"/>
    </xf>
    <xf numFmtId="168" fontId="6" fillId="10" borderId="28" xfId="0" applyNumberFormat="1" applyFont="1" applyFill="1" applyBorder="1" applyAlignment="1">
      <alignment horizontal="center" vertical="center"/>
    </xf>
    <xf numFmtId="0" fontId="6" fillId="9" borderId="21" xfId="0" applyFont="1" applyFill="1" applyBorder="1" applyAlignment="1">
      <alignment horizontal="center" vertical="center"/>
    </xf>
    <xf numFmtId="169" fontId="6" fillId="9" borderId="22" xfId="0" applyNumberFormat="1" applyFont="1" applyFill="1" applyBorder="1" applyAlignment="1">
      <alignment horizontal="center" vertical="center"/>
    </xf>
    <xf numFmtId="0" fontId="9" fillId="9" borderId="23" xfId="0" applyFont="1" applyFill="1" applyBorder="1" applyAlignment="1">
      <alignment horizontal="center" vertical="center"/>
    </xf>
    <xf numFmtId="0" fontId="9" fillId="9" borderId="25" xfId="0" applyFont="1" applyFill="1" applyBorder="1" applyAlignment="1">
      <alignment horizontal="center" vertical="center"/>
    </xf>
    <xf numFmtId="0" fontId="6" fillId="9" borderId="26" xfId="0" applyFont="1" applyFill="1" applyBorder="1" applyAlignment="1">
      <alignment horizontal="center" vertical="center"/>
    </xf>
    <xf numFmtId="169" fontId="6" fillId="9" borderId="28" xfId="0" applyNumberFormat="1" applyFont="1" applyFill="1" applyBorder="1" applyAlignment="1">
      <alignment horizontal="center" vertical="center"/>
    </xf>
    <xf numFmtId="171" fontId="0" fillId="0" borderId="0" xfId="0" applyNumberFormat="1"/>
    <xf numFmtId="171" fontId="0" fillId="12" borderId="14" xfId="0" applyNumberFormat="1" applyFill="1" applyBorder="1" applyAlignment="1">
      <alignment horizontal="center" vertical="center"/>
    </xf>
    <xf numFmtId="0" fontId="0" fillId="12" borderId="21" xfId="0" applyFill="1" applyBorder="1" applyAlignment="1">
      <alignment horizontal="center" vertical="center"/>
    </xf>
    <xf numFmtId="171" fontId="0" fillId="12" borderId="22" xfId="0" applyNumberFormat="1" applyFill="1" applyBorder="1" applyAlignment="1">
      <alignment horizontal="center" vertical="center"/>
    </xf>
    <xf numFmtId="0" fontId="0" fillId="12" borderId="23" xfId="0" applyFill="1" applyBorder="1" applyAlignment="1">
      <alignment horizontal="center" vertical="center"/>
    </xf>
    <xf numFmtId="0" fontId="0" fillId="12" borderId="24" xfId="0" applyFill="1" applyBorder="1" applyAlignment="1">
      <alignment horizontal="center" vertical="center"/>
    </xf>
    <xf numFmtId="0" fontId="0" fillId="12" borderId="25" xfId="0" applyFill="1" applyBorder="1" applyAlignment="1">
      <alignment horizontal="center" vertical="center"/>
    </xf>
    <xf numFmtId="0" fontId="0" fillId="12" borderId="26" xfId="0" applyFill="1" applyBorder="1" applyAlignment="1">
      <alignment horizontal="center" vertical="center"/>
    </xf>
    <xf numFmtId="171" fontId="0" fillId="12" borderId="27" xfId="0" applyNumberFormat="1" applyFill="1" applyBorder="1" applyAlignment="1">
      <alignment horizontal="center" vertical="center"/>
    </xf>
    <xf numFmtId="171" fontId="0" fillId="12" borderId="28" xfId="0" applyNumberFormat="1" applyFill="1" applyBorder="1" applyAlignment="1">
      <alignment horizontal="center" vertical="center"/>
    </xf>
    <xf numFmtId="1" fontId="0" fillId="12" borderId="14" xfId="0" applyNumberFormat="1" applyFill="1" applyBorder="1" applyAlignment="1">
      <alignment horizontal="center" vertical="center"/>
    </xf>
    <xf numFmtId="1" fontId="0" fillId="12" borderId="22" xfId="0" applyNumberFormat="1" applyFill="1" applyBorder="1" applyAlignment="1">
      <alignment horizontal="center" vertical="center"/>
    </xf>
    <xf numFmtId="9" fontId="4" fillId="13" borderId="5" xfId="0" applyNumberFormat="1" applyFont="1" applyFill="1" applyBorder="1" applyAlignment="1">
      <alignment horizontal="center" vertical="center" wrapText="1"/>
    </xf>
    <xf numFmtId="0" fontId="2" fillId="13" borderId="5" xfId="0" applyFont="1" applyFill="1" applyBorder="1" applyAlignment="1">
      <alignment horizontal="center" vertical="center"/>
    </xf>
    <xf numFmtId="9" fontId="0" fillId="13" borderId="5" xfId="0" applyNumberFormat="1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2" fillId="13" borderId="4" xfId="0" applyFont="1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2" fontId="0" fillId="13" borderId="6" xfId="0" applyNumberFormat="1" applyFill="1" applyBorder="1" applyAlignment="1">
      <alignment horizontal="center" vertical="center"/>
    </xf>
    <xf numFmtId="0" fontId="0" fillId="13" borderId="8" xfId="0" applyFill="1" applyBorder="1" applyAlignment="1">
      <alignment horizontal="center" vertical="center"/>
    </xf>
    <xf numFmtId="9" fontId="0" fillId="13" borderId="9" xfId="0" applyNumberFormat="1" applyFill="1" applyBorder="1" applyAlignment="1">
      <alignment horizontal="center" vertical="center"/>
    </xf>
    <xf numFmtId="0" fontId="0" fillId="13" borderId="9" xfId="0" applyFill="1" applyBorder="1" applyAlignment="1">
      <alignment horizontal="center" vertical="center"/>
    </xf>
    <xf numFmtId="0" fontId="4" fillId="13" borderId="6" xfId="0" applyFont="1" applyFill="1" applyBorder="1" applyAlignment="1">
      <alignment horizontal="center" vertical="center" wrapText="1"/>
    </xf>
    <xf numFmtId="2" fontId="0" fillId="13" borderId="10" xfId="0" applyNumberFormat="1" applyFill="1" applyBorder="1" applyAlignment="1">
      <alignment horizontal="center" vertical="center"/>
    </xf>
    <xf numFmtId="0" fontId="10" fillId="14" borderId="5" xfId="0" applyFont="1" applyFill="1" applyBorder="1" applyAlignment="1">
      <alignment horizontal="center" vertical="center"/>
    </xf>
    <xf numFmtId="174" fontId="10" fillId="14" borderId="5" xfId="0" applyNumberFormat="1" applyFont="1" applyFill="1" applyBorder="1" applyAlignment="1">
      <alignment horizontal="center" vertical="center"/>
    </xf>
    <xf numFmtId="164" fontId="10" fillId="14" borderId="5" xfId="0" applyNumberFormat="1" applyFont="1" applyFill="1" applyBorder="1" applyAlignment="1">
      <alignment horizontal="center" vertical="center"/>
    </xf>
    <xf numFmtId="172" fontId="10" fillId="14" borderId="5" xfId="0" applyNumberFormat="1" applyFont="1" applyFill="1" applyBorder="1" applyAlignment="1">
      <alignment horizontal="center" vertical="center"/>
    </xf>
    <xf numFmtId="173" fontId="10" fillId="14" borderId="5" xfId="0" applyNumberFormat="1" applyFont="1" applyFill="1" applyBorder="1" applyAlignment="1">
      <alignment horizontal="center" vertical="center"/>
    </xf>
    <xf numFmtId="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9" fontId="11" fillId="2" borderId="5" xfId="0" applyNumberFormat="1" applyFont="1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9" fontId="0" fillId="7" borderId="5" xfId="0" applyNumberFormat="1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65" fontId="0" fillId="3" borderId="5" xfId="0" applyNumberForma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9" fontId="11" fillId="2" borderId="5" xfId="0" applyNumberFormat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2" fontId="11" fillId="2" borderId="18" xfId="0" applyNumberFormat="1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9" fontId="2" fillId="2" borderId="31" xfId="0" applyNumberFormat="1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/>
    </xf>
    <xf numFmtId="9" fontId="11" fillId="2" borderId="34" xfId="0" applyNumberFormat="1" applyFont="1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9" fontId="0" fillId="2" borderId="34" xfId="0" applyNumberFormat="1" applyFill="1" applyBorder="1" applyAlignment="1">
      <alignment horizontal="center" vertical="center"/>
    </xf>
    <xf numFmtId="2" fontId="11" fillId="2" borderId="35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/>
    </xf>
    <xf numFmtId="164" fontId="2" fillId="3" borderId="31" xfId="0" applyNumberFormat="1" applyFont="1" applyFill="1" applyBorder="1" applyAlignment="1">
      <alignment horizontal="center" vertical="center" wrapText="1"/>
    </xf>
    <xf numFmtId="165" fontId="2" fillId="3" borderId="31" xfId="0" applyNumberFormat="1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/>
    </xf>
    <xf numFmtId="2" fontId="0" fillId="8" borderId="6" xfId="0" applyNumberForma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164" fontId="14" fillId="3" borderId="5" xfId="0" applyNumberFormat="1" applyFont="1" applyFill="1" applyBorder="1" applyAlignment="1">
      <alignment horizontal="center" vertical="center"/>
    </xf>
    <xf numFmtId="165" fontId="14" fillId="3" borderId="5" xfId="0" applyNumberFormat="1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3" borderId="33" xfId="0" applyFont="1" applyFill="1" applyBorder="1" applyAlignment="1">
      <alignment horizontal="center" vertical="center"/>
    </xf>
    <xf numFmtId="165" fontId="14" fillId="3" borderId="34" xfId="0" applyNumberFormat="1" applyFont="1" applyFill="1" applyBorder="1" applyAlignment="1">
      <alignment horizontal="center" vertical="center"/>
    </xf>
    <xf numFmtId="0" fontId="14" fillId="3" borderId="35" xfId="0" applyFont="1" applyFill="1" applyBorder="1" applyAlignment="1">
      <alignment horizontal="center" vertical="center"/>
    </xf>
    <xf numFmtId="164" fontId="0" fillId="3" borderId="5" xfId="0" applyNumberFormat="1" applyFont="1" applyFill="1" applyBorder="1" applyAlignment="1">
      <alignment horizontal="center" vertical="center"/>
    </xf>
    <xf numFmtId="175" fontId="16" fillId="15" borderId="14" xfId="0" applyNumberFormat="1" applyFont="1" applyFill="1" applyBorder="1" applyAlignment="1" applyProtection="1">
      <alignment horizontal="center" vertical="center" wrapText="1"/>
      <protection locked="0"/>
    </xf>
    <xf numFmtId="2" fontId="16" fillId="15" borderId="14" xfId="0" applyNumberFormat="1" applyFont="1" applyFill="1" applyBorder="1" applyAlignment="1" applyProtection="1">
      <alignment horizontal="center" vertical="center" wrapText="1"/>
      <protection locked="0"/>
    </xf>
    <xf numFmtId="176" fontId="16" fillId="15" borderId="14" xfId="0" applyNumberFormat="1" applyFont="1" applyFill="1" applyBorder="1" applyAlignment="1" applyProtection="1">
      <alignment horizontal="center" vertical="center" wrapText="1"/>
      <protection locked="0"/>
    </xf>
    <xf numFmtId="177" fontId="16" fillId="15" borderId="14" xfId="0" applyNumberFormat="1" applyFont="1" applyFill="1" applyBorder="1" applyAlignment="1" applyProtection="1">
      <alignment horizontal="center" vertical="center" wrapText="1"/>
      <protection locked="0"/>
    </xf>
    <xf numFmtId="178" fontId="0" fillId="15" borderId="14" xfId="0" applyNumberFormat="1" applyFill="1" applyBorder="1" applyAlignment="1" applyProtection="1">
      <alignment horizontal="center" vertical="center" wrapText="1"/>
    </xf>
    <xf numFmtId="179" fontId="16" fillId="15" borderId="14" xfId="0" applyNumberFormat="1" applyFont="1" applyFill="1" applyBorder="1" applyAlignment="1" applyProtection="1">
      <alignment horizontal="center" vertical="center" wrapText="1"/>
      <protection locked="0"/>
    </xf>
    <xf numFmtId="180" fontId="16" fillId="15" borderId="14" xfId="0" applyNumberFormat="1" applyFont="1" applyFill="1" applyBorder="1" applyAlignment="1" applyProtection="1">
      <alignment horizontal="center" vertical="center" wrapText="1"/>
      <protection locked="0"/>
    </xf>
    <xf numFmtId="10" fontId="16" fillId="15" borderId="14" xfId="0" applyNumberFormat="1" applyFont="1" applyFill="1" applyBorder="1" applyAlignment="1" applyProtection="1">
      <alignment horizontal="center" vertical="center" wrapText="1"/>
      <protection locked="0"/>
    </xf>
    <xf numFmtId="181" fontId="16" fillId="15" borderId="14" xfId="0" applyNumberFormat="1" applyFont="1" applyFill="1" applyBorder="1" applyAlignment="1" applyProtection="1">
      <alignment horizontal="center" vertical="center" wrapText="1"/>
    </xf>
    <xf numFmtId="175" fontId="16" fillId="16" borderId="14" xfId="0" applyNumberFormat="1" applyFont="1" applyFill="1" applyBorder="1" applyAlignment="1" applyProtection="1">
      <alignment horizontal="center" vertical="center" wrapText="1"/>
      <protection locked="0"/>
    </xf>
    <xf numFmtId="2" fontId="16" fillId="16" borderId="14" xfId="0" applyNumberFormat="1" applyFont="1" applyFill="1" applyBorder="1" applyAlignment="1" applyProtection="1">
      <alignment horizontal="center" vertical="center" wrapText="1"/>
      <protection locked="0"/>
    </xf>
    <xf numFmtId="181" fontId="16" fillId="16" borderId="14" xfId="0" applyNumberFormat="1" applyFont="1" applyFill="1" applyBorder="1" applyAlignment="1" applyProtection="1">
      <alignment horizontal="center" vertical="center" wrapText="1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7" fillId="11" borderId="14" xfId="0" applyFont="1" applyFill="1" applyBorder="1" applyAlignment="1">
      <alignment horizontal="center" vertical="center"/>
    </xf>
    <xf numFmtId="0" fontId="8" fillId="11" borderId="14" xfId="0" applyFont="1" applyFill="1" applyBorder="1" applyAlignment="1">
      <alignment horizontal="center" vertical="center"/>
    </xf>
    <xf numFmtId="0" fontId="7" fillId="10" borderId="14" xfId="0" applyFont="1" applyFill="1" applyBorder="1" applyAlignment="1">
      <alignment horizontal="center" vertical="center"/>
    </xf>
    <xf numFmtId="0" fontId="8" fillId="10" borderId="14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14" borderId="18" xfId="0" applyFont="1" applyFill="1" applyBorder="1" applyAlignment="1" applyProtection="1">
      <alignment horizontal="center" vertical="center"/>
    </xf>
    <xf numFmtId="0" fontId="3" fillId="14" borderId="29" xfId="0" applyFont="1" applyFill="1" applyBorder="1" applyAlignment="1" applyProtection="1">
      <alignment horizontal="center" vertical="center"/>
    </xf>
    <xf numFmtId="0" fontId="3" fillId="14" borderId="7" xfId="0" applyFont="1" applyFill="1" applyBorder="1" applyAlignment="1" applyProtection="1">
      <alignment horizontal="center" vertical="center"/>
    </xf>
    <xf numFmtId="0" fontId="3" fillId="13" borderId="15" xfId="0" applyFont="1" applyFill="1" applyBorder="1" applyAlignment="1">
      <alignment horizontal="center" vertical="center"/>
    </xf>
    <xf numFmtId="0" fontId="3" fillId="13" borderId="16" xfId="0" applyFont="1" applyFill="1" applyBorder="1" applyAlignment="1">
      <alignment horizontal="center" vertical="center"/>
    </xf>
    <xf numFmtId="0" fontId="3" fillId="13" borderId="17" xfId="0" applyFont="1" applyFill="1" applyBorder="1" applyAlignment="1">
      <alignment horizontal="center" vertical="center"/>
    </xf>
    <xf numFmtId="2" fontId="0" fillId="8" borderId="18" xfId="0" applyNumberFormat="1" applyFill="1" applyBorder="1" applyAlignment="1">
      <alignment horizontal="center" vertical="center"/>
    </xf>
    <xf numFmtId="2" fontId="0" fillId="8" borderId="37" xfId="0" applyNumberFormat="1" applyFill="1" applyBorder="1" applyAlignment="1">
      <alignment horizontal="center" vertical="center"/>
    </xf>
    <xf numFmtId="2" fontId="0" fillId="8" borderId="19" xfId="0" applyNumberFormat="1" applyFill="1" applyBorder="1" applyAlignment="1">
      <alignment horizontal="center" vertical="center"/>
    </xf>
    <xf numFmtId="2" fontId="0" fillId="8" borderId="38" xfId="0" applyNumberForma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/>
    </xf>
    <xf numFmtId="0" fontId="3" fillId="8" borderId="17" xfId="0" applyFont="1" applyFill="1" applyBorder="1" applyAlignment="1">
      <alignment horizontal="center" vertical="center"/>
    </xf>
    <xf numFmtId="0" fontId="15" fillId="15" borderId="27" xfId="0" applyFont="1" applyFill="1" applyBorder="1" applyAlignment="1" applyProtection="1">
      <alignment horizontal="center" vertical="center" wrapText="1"/>
    </xf>
    <xf numFmtId="0" fontId="15" fillId="15" borderId="39" xfId="0" applyFont="1" applyFill="1" applyBorder="1" applyAlignment="1" applyProtection="1">
      <alignment horizontal="center" vertical="center" wrapText="1"/>
    </xf>
    <xf numFmtId="0" fontId="15" fillId="15" borderId="24" xfId="0" applyFont="1" applyFill="1" applyBorder="1" applyAlignment="1" applyProtection="1">
      <alignment horizontal="center" vertical="center" wrapText="1"/>
    </xf>
    <xf numFmtId="0" fontId="2" fillId="15" borderId="40" xfId="0" applyFont="1" applyFill="1" applyBorder="1" applyAlignment="1" applyProtection="1">
      <alignment horizontal="center" vertical="center" wrapText="1"/>
    </xf>
    <xf numFmtId="0" fontId="2" fillId="15" borderId="21" xfId="0" applyFont="1" applyFill="1" applyBorder="1" applyAlignment="1" applyProtection="1">
      <alignment horizontal="center" vertical="center" wrapText="1"/>
    </xf>
    <xf numFmtId="0" fontId="2" fillId="15" borderId="22" xfId="0" applyFont="1" applyFill="1" applyBorder="1" applyAlignment="1" applyProtection="1">
      <alignment horizontal="center" vertical="center" wrapText="1"/>
    </xf>
    <xf numFmtId="0" fontId="2" fillId="15" borderId="14" xfId="0" applyFont="1" applyFill="1" applyBorder="1" applyAlignment="1" applyProtection="1">
      <alignment horizontal="center" vertical="center" wrapText="1"/>
    </xf>
    <xf numFmtId="0" fontId="17" fillId="15" borderId="22" xfId="0" applyFont="1" applyFill="1" applyBorder="1" applyAlignment="1" applyProtection="1">
      <alignment horizontal="center" vertical="center" wrapText="1"/>
    </xf>
    <xf numFmtId="0" fontId="17" fillId="15" borderId="21" xfId="0" applyFont="1" applyFill="1" applyBorder="1" applyAlignment="1" applyProtection="1">
      <alignment horizontal="center" vertical="center" wrapText="1"/>
    </xf>
    <xf numFmtId="0" fontId="4" fillId="15" borderId="21" xfId="0" applyFont="1" applyFill="1" applyBorder="1" applyAlignment="1" applyProtection="1">
      <alignment horizontal="center" vertical="center" wrapText="1"/>
    </xf>
    <xf numFmtId="0" fontId="4" fillId="15" borderId="14" xfId="0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 3" xfId="2" xr:uid="{508BE5E1-019D-4D4C-AEA5-A96304E676BD}"/>
    <cellStyle name="Pourcentage" xfId="1" builtinId="5"/>
  </cellStyles>
  <dxfs count="56"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 outline="0">
        <top style="thin">
          <color theme="0" tint="-0.34998626667073579"/>
        </top>
      </border>
    </dxf>
    <dxf>
      <border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theme="0" tint="-0.34998626667073579"/>
        </bottom>
      </border>
    </dxf>
    <dxf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65" formatCode="#.#&quot;°C&quot;"/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#.#&quot;°C&quot;"/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2" formatCode="0.00"/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3" formatCode="0%"/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3" formatCode="0%"/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FFFF9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numFmt numFmtId="169" formatCode="###0&quot; mds&quot;"/>
      <fill>
        <patternFill patternType="solid">
          <fgColor indexed="64"/>
          <bgColor rgb="FFC0B2D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C0B2D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 outline="0">
        <top style="thin">
          <color theme="0" tint="-0.34998626667073579"/>
        </top>
      </border>
    </dxf>
    <dxf>
      <border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C0B2D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numFmt numFmtId="168" formatCode="#,##0.0&quot; g&quot;"/>
      <fill>
        <patternFill patternType="solid">
          <fgColor indexed="64"/>
          <bgColor rgb="FFB0DA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B0DA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numFmt numFmtId="164" formatCode="0.0%"/>
      <fill>
        <patternFill patternType="solid">
          <fgColor indexed="64"/>
          <bgColor rgb="FFB0DA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B0DA79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 outline="0">
        <top style="thin">
          <color theme="0" tint="-0.34998626667073579"/>
        </top>
      </border>
    </dxf>
    <dxf>
      <border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B0DA7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numFmt numFmtId="170" formatCode="##,###&quot; g&quot;"/>
      <fill>
        <patternFill patternType="solid">
          <fgColor indexed="64"/>
          <bgColor rgb="FFFFFF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numFmt numFmtId="167" formatCode="#0.0#&quot; EBC&quot;"/>
      <fill>
        <patternFill patternType="solid">
          <fgColor indexed="64"/>
          <bgColor rgb="FFFFFF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FFFF93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 outline="0">
        <top style="thin">
          <color theme="0" tint="-0.34998626667073579"/>
        </top>
      </border>
    </dxf>
    <dxf>
      <border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FFFF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numFmt numFmtId="182" formatCode="##&quot; g&quot;"/>
    </dxf>
    <dxf>
      <numFmt numFmtId="183" formatCode="#,##0.0&quot; paquets&quot;"/>
    </dxf>
  </dxfs>
  <tableStyles count="0" defaultTableStyle="TableStyleMedium2" defaultPivotStyle="PivotStyleLight16"/>
  <colors>
    <mruColors>
      <color rgb="FFCCECFF"/>
      <color rgb="FFC7E7F5"/>
      <color rgb="FFFFFF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microsoft.com/office/2006/relationships/vbaProject" Target="vbaProject.bin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335280</xdr:colOff>
          <xdr:row>9</xdr:row>
          <xdr:rowOff>106680</xdr:rowOff>
        </xdr:from>
        <xdr:to>
          <xdr:col>8</xdr:col>
          <xdr:colOff>662940</xdr:colOff>
          <xdr:row>13</xdr:row>
          <xdr:rowOff>83820</xdr:rowOff>
        </xdr:to>
        <xdr:sp macro="" textlink="">
          <xdr:nvSpPr>
            <xdr:cNvPr id="1028" name="Nouveau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3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259080</xdr:colOff>
          <xdr:row>1</xdr:row>
          <xdr:rowOff>144780</xdr:rowOff>
        </xdr:from>
        <xdr:to>
          <xdr:col>8</xdr:col>
          <xdr:colOff>586740</xdr:colOff>
          <xdr:row>5</xdr:row>
          <xdr:rowOff>83820</xdr:rowOff>
        </xdr:to>
        <xdr:sp macro="" textlink="">
          <xdr:nvSpPr>
            <xdr:cNvPr id="1030" name="MAJ_list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3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5:C32" totalsRowShown="0" headerRowDxfId="53" headerRowBorderDxfId="52" tableBorderDxfId="51" totalsRowBorderDxfId="50">
  <autoFilter ref="A5:C32" xr:uid="{00000000-0009-0000-0100-000001000000}"/>
  <sortState ref="A6:C32">
    <sortCondition ref="A5:A32"/>
  </sortState>
  <tableColumns count="3">
    <tableColumn id="1" xr3:uid="{00000000-0010-0000-0000-000001000000}" name="Type" dataDxfId="49"/>
    <tableColumn id="2" xr3:uid="{00000000-0010-0000-0000-000002000000}" name="EBC" dataDxfId="48">
      <calculatedColumnFormula>IF(A6="","",VLOOKUP(A6,Paramètres!$A$1:$E$60,3,FALSE))</calculatedColumnFormula>
    </tableColumn>
    <tableColumn id="3" xr3:uid="{00000000-0010-0000-0000-000003000000}" name="Quantité" dataDxfId="47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au2" displayName="Tableau2" ref="E5:H32" totalsRowShown="0" headerRowDxfId="46" headerRowBorderDxfId="45" tableBorderDxfId="44" totalsRowBorderDxfId="43">
  <autoFilter ref="E5:H32" xr:uid="{00000000-0009-0000-0100-000002000000}"/>
  <sortState ref="E6:H32">
    <sortCondition ref="E5:E32"/>
  </sortState>
  <tableColumns count="4">
    <tableColumn id="1" xr3:uid="{00000000-0010-0000-0100-000001000000}" name="Type" dataDxfId="42"/>
    <tableColumn id="2" xr3:uid="{00000000-0010-0000-0100-000002000000}" name="Acide Alpha" dataDxfId="41" dataCellStyle="Pourcentage"/>
    <tableColumn id="3" xr3:uid="{00000000-0010-0000-0100-000003000000}" name="Année" dataDxfId="40"/>
    <tableColumn id="4" xr3:uid="{00000000-0010-0000-0100-000004000000}" name="Quantité" dataDxfId="39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au3" displayName="Tableau3" ref="J5:K32" totalsRowShown="0" headerRowDxfId="38" headerRowBorderDxfId="37" tableBorderDxfId="36" totalsRowBorderDxfId="35">
  <autoFilter ref="J5:K32" xr:uid="{00000000-0009-0000-0100-000003000000}"/>
  <sortState ref="J6:K32">
    <sortCondition ref="J5:J32"/>
  </sortState>
  <tableColumns count="2">
    <tableColumn id="1" xr3:uid="{00000000-0010-0000-0200-000001000000}" name="Type" dataDxfId="34"/>
    <tableColumn id="2" xr3:uid="{00000000-0010-0000-0200-000002000000}" name="Quantité mds/paquets" dataDxfId="33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leau5" displayName="Tableau5" ref="A2:E300" totalsRowShown="0" headerRowDxfId="32" headerRowBorderDxfId="31" tableBorderDxfId="30" totalsRowBorderDxfId="29">
  <autoFilter ref="A2:E300" xr:uid="{00000000-0009-0000-0100-000005000000}"/>
  <tableColumns count="5">
    <tableColumn id="1" xr3:uid="{00000000-0010-0000-0300-000001000000}" name="Type" dataDxfId="28"/>
    <tableColumn id="2" xr3:uid="{00000000-0010-0000-0300-000002000000}" name="Rendement max" dataDxfId="27"/>
    <tableColumn id="3" xr3:uid="{00000000-0010-0000-0300-000003000000}" name="EBC" dataDxfId="26"/>
    <tableColumn id="4" xr3:uid="{00000000-0010-0000-0300-000004000000}" name="%max" dataDxfId="25"/>
    <tableColumn id="5" xr3:uid="{00000000-0010-0000-0300-000005000000}" name="pH" dataDxfId="24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leau6" displayName="Tableau6" ref="J2:Q265" totalsRowShown="0" dataDxfId="22" headerRowBorderDxfId="23" tableBorderDxfId="21" totalsRowBorderDxfId="20">
  <autoFilter ref="J2:Q265" xr:uid="{00000000-0009-0000-0100-000006000000}"/>
  <sortState ref="J3:Q100">
    <sortCondition ref="J2:J100"/>
  </sortState>
  <tableColumns count="8">
    <tableColumn id="1" xr3:uid="{00000000-0010-0000-0400-000001000000}" name="Nom" dataDxfId="19"/>
    <tableColumn id="2" xr3:uid="{00000000-0010-0000-0400-000002000000}" name="Type" dataDxfId="18"/>
    <tableColumn id="3" xr3:uid="{00000000-0010-0000-0400-000003000000}" name="Atténuation min" dataDxfId="17"/>
    <tableColumn id="4" xr3:uid="{00000000-0010-0000-0400-000004000000}" name="Atténuation max" dataDxfId="16"/>
    <tableColumn id="5" xr3:uid="{00000000-0010-0000-0400-000005000000}" name="Atténuation moyenne calculée" dataDxfId="15"/>
    <tableColumn id="6" xr3:uid="{00000000-0010-0000-0400-000006000000}" name="T°C min" dataDxfId="14"/>
    <tableColumn id="7" xr3:uid="{00000000-0010-0000-0400-000007000000}" name="T°C max" dataDxfId="13"/>
    <tableColumn id="8" xr3:uid="{00000000-0010-0000-0400-000008000000}" name="Floculation" dataDxfId="12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leau4" displayName="Tableau4" ref="A3:G300" totalsRowShown="0" headerRowDxfId="11" dataDxfId="9" headerRowBorderDxfId="10" tableBorderDxfId="8" totalsRowBorderDxfId="7">
  <autoFilter ref="A3:G300" xr:uid="{00000000-0009-0000-0100-000004000000}"/>
  <tableColumns count="7">
    <tableColumn id="1" xr3:uid="{00000000-0010-0000-0500-000001000000}" name="Profil" dataDxfId="6"/>
    <tableColumn id="2" xr3:uid="{00000000-0010-0000-0500-000002000000}" name="Ca" dataDxfId="5"/>
    <tableColumn id="3" xr3:uid="{00000000-0010-0000-0500-000003000000}" name="Mg" dataDxfId="4"/>
    <tableColumn id="4" xr3:uid="{00000000-0010-0000-0500-000004000000}" name="Na" dataDxfId="3"/>
    <tableColumn id="5" xr3:uid="{00000000-0010-0000-0500-000005000000}" name="SO4" dataDxfId="2"/>
    <tableColumn id="6" xr3:uid="{00000000-0010-0000-0500-000006000000}" name="Cl" dataDxfId="1"/>
    <tableColumn id="7" xr3:uid="{00000000-0010-0000-0500-000007000000}" name="HCO3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5" Type="http://schemas.openxmlformats.org/officeDocument/2006/relationships/control" Target="../activeX/activeX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1"/>
  <dimension ref="A1:K32"/>
  <sheetViews>
    <sheetView tabSelected="1" workbookViewId="0">
      <selection activeCell="A5" sqref="A5"/>
    </sheetView>
  </sheetViews>
  <sheetFormatPr baseColWidth="10" defaultColWidth="11.44140625" defaultRowHeight="13.8" x14ac:dyDescent="0.3"/>
  <cols>
    <col min="1" max="1" width="22.109375" style="40" customWidth="1"/>
    <col min="2" max="4" width="11.44140625" style="40"/>
    <col min="5" max="5" width="23" style="40" customWidth="1"/>
    <col min="6" max="6" width="14.5546875" style="40" customWidth="1"/>
    <col min="7" max="9" width="11.44140625" style="40"/>
    <col min="10" max="10" width="48" style="40" customWidth="1"/>
    <col min="11" max="11" width="23.5546875" style="40" customWidth="1"/>
    <col min="12" max="16384" width="11.44140625" style="40"/>
  </cols>
  <sheetData>
    <row r="1" spans="1:11" ht="39.9" customHeight="1" thickBot="1" x14ac:dyDescent="0.35">
      <c r="A1" s="155" t="s">
        <v>78</v>
      </c>
      <c r="B1" s="156"/>
      <c r="C1" s="156"/>
      <c r="D1" s="156"/>
      <c r="E1" s="156"/>
      <c r="F1" s="156"/>
      <c r="G1" s="156"/>
      <c r="H1" s="156"/>
      <c r="I1" s="156"/>
      <c r="J1" s="156"/>
      <c r="K1" s="157"/>
    </row>
    <row r="2" spans="1:11" ht="6.75" customHeight="1" x14ac:dyDescent="0.3"/>
    <row r="3" spans="1:11" s="41" customFormat="1" ht="24.9" customHeight="1" x14ac:dyDescent="0.3">
      <c r="A3" s="158" t="s">
        <v>79</v>
      </c>
      <c r="B3" s="158"/>
      <c r="C3" s="158"/>
      <c r="E3" s="160" t="s">
        <v>80</v>
      </c>
      <c r="F3" s="160"/>
      <c r="G3" s="160"/>
      <c r="H3" s="160"/>
      <c r="J3" s="162" t="s">
        <v>81</v>
      </c>
      <c r="K3" s="162"/>
    </row>
    <row r="4" spans="1:11" s="42" customFormat="1" ht="24.9" customHeight="1" x14ac:dyDescent="0.3">
      <c r="A4" s="159" t="s">
        <v>82</v>
      </c>
      <c r="B4" s="159"/>
      <c r="C4" s="159"/>
      <c r="E4" s="161" t="s">
        <v>83</v>
      </c>
      <c r="F4" s="161"/>
      <c r="G4" s="161"/>
      <c r="H4" s="161"/>
      <c r="J4" s="163" t="s">
        <v>84</v>
      </c>
      <c r="K4" s="163"/>
    </row>
    <row r="5" spans="1:11" s="43" customFormat="1" ht="24.9" customHeight="1" x14ac:dyDescent="0.3">
      <c r="A5" s="49" t="s">
        <v>2</v>
      </c>
      <c r="B5" s="50" t="s">
        <v>4</v>
      </c>
      <c r="C5" s="51" t="s">
        <v>85</v>
      </c>
      <c r="E5" s="57" t="s">
        <v>2</v>
      </c>
      <c r="F5" s="58" t="s">
        <v>86</v>
      </c>
      <c r="G5" s="58" t="s">
        <v>87</v>
      </c>
      <c r="H5" s="59" t="s">
        <v>85</v>
      </c>
      <c r="J5" s="66" t="s">
        <v>2</v>
      </c>
      <c r="K5" s="67" t="s">
        <v>88</v>
      </c>
    </row>
    <row r="6" spans="1:11" x14ac:dyDescent="0.3">
      <c r="A6" s="47" t="s">
        <v>21</v>
      </c>
      <c r="B6" s="46">
        <f>IF(A6="","",VLOOKUP(A6,Paramètres!$A$1:$E$60,3,FALSE))</f>
        <v>5</v>
      </c>
      <c r="C6" s="48">
        <v>0</v>
      </c>
      <c r="E6" s="55" t="s">
        <v>279</v>
      </c>
      <c r="F6" s="45">
        <v>4.5999999999999999E-2</v>
      </c>
      <c r="G6" s="44">
        <v>2020</v>
      </c>
      <c r="H6" s="56">
        <v>0</v>
      </c>
      <c r="J6" s="64" t="s">
        <v>252</v>
      </c>
      <c r="K6" s="65">
        <v>2</v>
      </c>
    </row>
    <row r="7" spans="1:11" x14ac:dyDescent="0.3">
      <c r="A7" s="47" t="s">
        <v>26</v>
      </c>
      <c r="B7" s="46">
        <f>IF(A7="","",VLOOKUP(A7,Paramètres!$A$1:$E$60,3,FALSE))</f>
        <v>1300</v>
      </c>
      <c r="C7" s="48">
        <v>400</v>
      </c>
      <c r="E7" s="55" t="s">
        <v>89</v>
      </c>
      <c r="F7" s="45">
        <v>0.13</v>
      </c>
      <c r="G7" s="44">
        <v>2019</v>
      </c>
      <c r="H7" s="56">
        <v>0</v>
      </c>
      <c r="J7" s="64" t="s">
        <v>268</v>
      </c>
      <c r="K7" s="65">
        <v>2</v>
      </c>
    </row>
    <row r="8" spans="1:11" x14ac:dyDescent="0.3">
      <c r="A8" s="47" t="s">
        <v>133</v>
      </c>
      <c r="B8" s="46">
        <f>IF(A8="","",VLOOKUP(A8,Paramètres!$A$1:$E$60,3,FALSE))</f>
        <v>120</v>
      </c>
      <c r="C8" s="48">
        <v>3200</v>
      </c>
      <c r="E8" s="55" t="s">
        <v>278</v>
      </c>
      <c r="F8" s="45">
        <v>0.1</v>
      </c>
      <c r="G8" s="44">
        <v>2020</v>
      </c>
      <c r="H8" s="56">
        <v>0</v>
      </c>
      <c r="J8" s="64" t="s">
        <v>429</v>
      </c>
      <c r="K8" s="65">
        <v>500</v>
      </c>
    </row>
    <row r="9" spans="1:11" x14ac:dyDescent="0.3">
      <c r="A9" s="47" t="s">
        <v>174</v>
      </c>
      <c r="B9" s="46">
        <v>50</v>
      </c>
      <c r="C9" s="48">
        <v>1000</v>
      </c>
      <c r="E9" s="55" t="s">
        <v>136</v>
      </c>
      <c r="F9" s="45">
        <v>4.5999999999999999E-2</v>
      </c>
      <c r="G9" s="44">
        <v>2019</v>
      </c>
      <c r="H9" s="56">
        <v>100</v>
      </c>
      <c r="J9" s="64" t="s">
        <v>433</v>
      </c>
      <c r="K9" s="65">
        <v>1000</v>
      </c>
    </row>
    <row r="10" spans="1:11" x14ac:dyDescent="0.3">
      <c r="A10" s="47" t="s">
        <v>182</v>
      </c>
      <c r="B10" s="46">
        <v>900</v>
      </c>
      <c r="C10" s="48">
        <v>980</v>
      </c>
      <c r="E10" s="55" t="s">
        <v>131</v>
      </c>
      <c r="F10" s="45">
        <v>2.8000000000000001E-2</v>
      </c>
      <c r="G10" s="44">
        <v>2018</v>
      </c>
      <c r="H10" s="56">
        <v>130</v>
      </c>
      <c r="J10" s="64"/>
      <c r="K10" s="65">
        <v>0</v>
      </c>
    </row>
    <row r="11" spans="1:11" x14ac:dyDescent="0.3">
      <c r="A11" s="47" t="s">
        <v>195</v>
      </c>
      <c r="B11" s="46">
        <v>1200</v>
      </c>
      <c r="C11" s="48">
        <v>1000</v>
      </c>
      <c r="E11" s="55" t="s">
        <v>90</v>
      </c>
      <c r="F11" s="45">
        <v>0.13900000000000001</v>
      </c>
      <c r="G11" s="44">
        <v>2019</v>
      </c>
      <c r="H11" s="56">
        <v>165</v>
      </c>
      <c r="J11" s="64"/>
      <c r="K11" s="65">
        <v>0</v>
      </c>
    </row>
    <row r="12" spans="1:11" x14ac:dyDescent="0.3">
      <c r="A12" s="47" t="s">
        <v>50</v>
      </c>
      <c r="B12" s="46">
        <f>IF(A12="","",VLOOKUP(A12,Paramètres!$A$1:$E$60,3,FALSE))</f>
        <v>3</v>
      </c>
      <c r="C12" s="48">
        <v>3400</v>
      </c>
      <c r="E12" s="55" t="s">
        <v>135</v>
      </c>
      <c r="F12" s="45">
        <v>8.3000000000000004E-2</v>
      </c>
      <c r="G12" s="44">
        <v>2019</v>
      </c>
      <c r="H12" s="56">
        <v>20</v>
      </c>
      <c r="J12" s="64"/>
      <c r="K12" s="65">
        <v>0</v>
      </c>
    </row>
    <row r="13" spans="1:11" x14ac:dyDescent="0.3">
      <c r="A13" s="47" t="s">
        <v>134</v>
      </c>
      <c r="B13" s="46">
        <f>IF(A13="","",VLOOKUP(A13,Paramètres!$A$1:$E$60,3,FALSE))</f>
        <v>4.5</v>
      </c>
      <c r="C13" s="48">
        <v>19400</v>
      </c>
      <c r="E13" s="55" t="s">
        <v>130</v>
      </c>
      <c r="F13" s="45">
        <v>4.4999999999999998E-2</v>
      </c>
      <c r="G13" s="44">
        <v>2019</v>
      </c>
      <c r="H13" s="56">
        <v>80</v>
      </c>
      <c r="J13" s="64"/>
      <c r="K13" s="65">
        <v>0</v>
      </c>
    </row>
    <row r="14" spans="1:11" x14ac:dyDescent="0.3">
      <c r="A14" s="47" t="s">
        <v>66</v>
      </c>
      <c r="B14" s="46">
        <f>IF(A14="","",VLOOKUP(A14,Paramètres!$A$1:$E$60,3,FALSE))</f>
        <v>7.1</v>
      </c>
      <c r="C14" s="48">
        <v>8500</v>
      </c>
      <c r="E14" s="55" t="s">
        <v>583</v>
      </c>
      <c r="F14" s="45">
        <v>4.1000000000000002E-2</v>
      </c>
      <c r="G14" s="44">
        <v>2019</v>
      </c>
      <c r="H14" s="56">
        <v>100</v>
      </c>
      <c r="J14" s="64"/>
      <c r="K14" s="65">
        <v>0</v>
      </c>
    </row>
    <row r="15" spans="1:11" x14ac:dyDescent="0.3">
      <c r="A15" s="47" t="s">
        <v>69</v>
      </c>
      <c r="B15" s="46">
        <f>IF(A15="","",VLOOKUP(A15,Paramètres!$A$1:$E$60,3,FALSE))</f>
        <v>3.7</v>
      </c>
      <c r="C15" s="48">
        <v>19200</v>
      </c>
      <c r="E15" s="55"/>
      <c r="F15" s="45"/>
      <c r="G15" s="44"/>
      <c r="H15" s="56">
        <v>0</v>
      </c>
      <c r="J15" s="64"/>
      <c r="K15" s="65">
        <v>0</v>
      </c>
    </row>
    <row r="16" spans="1:11" x14ac:dyDescent="0.3">
      <c r="A16" s="47" t="s">
        <v>75</v>
      </c>
      <c r="B16" s="46">
        <f>IF(A16="","",VLOOKUP(A16,Paramètres!$A$1:$E$60,3,FALSE))</f>
        <v>300</v>
      </c>
      <c r="C16" s="48">
        <v>1000</v>
      </c>
      <c r="E16" s="55"/>
      <c r="F16" s="45"/>
      <c r="G16" s="44"/>
      <c r="H16" s="56">
        <v>0</v>
      </c>
      <c r="J16" s="64"/>
      <c r="K16" s="65">
        <v>0</v>
      </c>
    </row>
    <row r="17" spans="1:11" x14ac:dyDescent="0.3">
      <c r="A17" s="47"/>
      <c r="B17" s="46"/>
      <c r="C17" s="48"/>
      <c r="E17" s="55"/>
      <c r="F17" s="45"/>
      <c r="G17" s="44"/>
      <c r="H17" s="56">
        <v>0</v>
      </c>
      <c r="J17" s="64"/>
      <c r="K17" s="65">
        <v>0</v>
      </c>
    </row>
    <row r="18" spans="1:11" x14ac:dyDescent="0.3">
      <c r="A18" s="47"/>
      <c r="B18" s="46"/>
      <c r="C18" s="48">
        <v>0</v>
      </c>
      <c r="E18" s="55"/>
      <c r="F18" s="45"/>
      <c r="G18" s="44"/>
      <c r="H18" s="56">
        <v>0</v>
      </c>
      <c r="J18" s="64"/>
      <c r="K18" s="65">
        <v>0</v>
      </c>
    </row>
    <row r="19" spans="1:11" x14ac:dyDescent="0.3">
      <c r="A19" s="47"/>
      <c r="B19" s="46"/>
      <c r="C19" s="48">
        <v>0</v>
      </c>
      <c r="E19" s="55"/>
      <c r="F19" s="45"/>
      <c r="G19" s="44"/>
      <c r="H19" s="56">
        <v>0</v>
      </c>
      <c r="J19" s="64"/>
      <c r="K19" s="65">
        <v>0</v>
      </c>
    </row>
    <row r="20" spans="1:11" x14ac:dyDescent="0.3">
      <c r="A20" s="47"/>
      <c r="B20" s="46"/>
      <c r="C20" s="48">
        <v>0</v>
      </c>
      <c r="E20" s="55"/>
      <c r="F20" s="45"/>
      <c r="G20" s="44"/>
      <c r="H20" s="56">
        <v>0</v>
      </c>
      <c r="J20" s="64"/>
      <c r="K20" s="65">
        <v>0</v>
      </c>
    </row>
    <row r="21" spans="1:11" x14ac:dyDescent="0.3">
      <c r="A21" s="47"/>
      <c r="B21" s="46"/>
      <c r="C21" s="48">
        <v>0</v>
      </c>
      <c r="E21" s="55"/>
      <c r="F21" s="45"/>
      <c r="G21" s="44"/>
      <c r="H21" s="56">
        <v>0</v>
      </c>
      <c r="J21" s="64"/>
      <c r="K21" s="65">
        <v>0</v>
      </c>
    </row>
    <row r="22" spans="1:11" x14ac:dyDescent="0.3">
      <c r="A22" s="47"/>
      <c r="B22" s="46" t="str">
        <f>IF(A22="","",VLOOKUP(A22,Paramètres!$A$1:$E$60,3,FALSE))</f>
        <v/>
      </c>
      <c r="C22" s="48">
        <v>0</v>
      </c>
      <c r="E22" s="55"/>
      <c r="F22" s="45"/>
      <c r="G22" s="44"/>
      <c r="H22" s="56">
        <v>0</v>
      </c>
      <c r="J22" s="64"/>
      <c r="K22" s="65">
        <v>0</v>
      </c>
    </row>
    <row r="23" spans="1:11" x14ac:dyDescent="0.3">
      <c r="A23" s="47"/>
      <c r="B23" s="46" t="str">
        <f>IF(A23="","",VLOOKUP(A23,Paramètres!$A$1:$E$60,3,FALSE))</f>
        <v/>
      </c>
      <c r="C23" s="48">
        <v>0</v>
      </c>
      <c r="E23" s="55"/>
      <c r="F23" s="45"/>
      <c r="G23" s="44"/>
      <c r="H23" s="56">
        <v>0</v>
      </c>
      <c r="J23" s="64"/>
      <c r="K23" s="65">
        <v>0</v>
      </c>
    </row>
    <row r="24" spans="1:11" x14ac:dyDescent="0.3">
      <c r="A24" s="47"/>
      <c r="B24" s="46" t="str">
        <f>IF(A24="","",VLOOKUP(A24,Paramètres!$A$1:$E$60,3,FALSE))</f>
        <v/>
      </c>
      <c r="C24" s="48">
        <v>0</v>
      </c>
      <c r="E24" s="55"/>
      <c r="F24" s="45"/>
      <c r="G24" s="44"/>
      <c r="H24" s="56">
        <v>0</v>
      </c>
      <c r="J24" s="64"/>
      <c r="K24" s="65">
        <v>0</v>
      </c>
    </row>
    <row r="25" spans="1:11" x14ac:dyDescent="0.3">
      <c r="A25" s="47"/>
      <c r="B25" s="46" t="str">
        <f>IF(A25="","",VLOOKUP(A25,Paramètres!$A$1:$E$60,3,FALSE))</f>
        <v/>
      </c>
      <c r="C25" s="48">
        <v>0</v>
      </c>
      <c r="E25" s="55"/>
      <c r="F25" s="45"/>
      <c r="G25" s="44"/>
      <c r="H25" s="56">
        <v>0</v>
      </c>
      <c r="J25" s="64"/>
      <c r="K25" s="65">
        <v>0</v>
      </c>
    </row>
    <row r="26" spans="1:11" x14ac:dyDescent="0.3">
      <c r="A26" s="47"/>
      <c r="B26" s="46" t="str">
        <f>IF(A26="","",VLOOKUP(A26,Paramètres!$A$1:$E$60,3,FALSE))</f>
        <v/>
      </c>
      <c r="C26" s="48">
        <v>0</v>
      </c>
      <c r="E26" s="55"/>
      <c r="F26" s="45"/>
      <c r="G26" s="44"/>
      <c r="H26" s="56">
        <v>0</v>
      </c>
      <c r="J26" s="64"/>
      <c r="K26" s="65">
        <v>0</v>
      </c>
    </row>
    <row r="27" spans="1:11" x14ac:dyDescent="0.3">
      <c r="A27" s="47"/>
      <c r="B27" s="46" t="str">
        <f>IF(A27="","",VLOOKUP(A27,Paramètres!$A$1:$E$60,3,FALSE))</f>
        <v/>
      </c>
      <c r="C27" s="48">
        <v>0</v>
      </c>
      <c r="E27" s="55"/>
      <c r="F27" s="45"/>
      <c r="G27" s="44"/>
      <c r="H27" s="56">
        <v>0</v>
      </c>
      <c r="J27" s="64"/>
      <c r="K27" s="65">
        <v>0</v>
      </c>
    </row>
    <row r="28" spans="1:11" x14ac:dyDescent="0.3">
      <c r="A28" s="47"/>
      <c r="B28" s="46" t="str">
        <f>IF(A28="","",VLOOKUP(A28,Paramètres!$A$1:$E$60,3,FALSE))</f>
        <v/>
      </c>
      <c r="C28" s="48">
        <v>0</v>
      </c>
      <c r="E28" s="55"/>
      <c r="F28" s="45"/>
      <c r="G28" s="44"/>
      <c r="H28" s="56">
        <v>0</v>
      </c>
      <c r="J28" s="64"/>
      <c r="K28" s="65">
        <v>0</v>
      </c>
    </row>
    <row r="29" spans="1:11" x14ac:dyDescent="0.3">
      <c r="A29" s="47"/>
      <c r="B29" s="46" t="str">
        <f>IF(A29="","",VLOOKUP(A29,Paramètres!$A$1:$E$60,3,FALSE))</f>
        <v/>
      </c>
      <c r="C29" s="48">
        <v>0</v>
      </c>
      <c r="E29" s="55"/>
      <c r="F29" s="45"/>
      <c r="G29" s="44"/>
      <c r="H29" s="56">
        <v>0</v>
      </c>
      <c r="J29" s="64"/>
      <c r="K29" s="65">
        <v>0</v>
      </c>
    </row>
    <row r="30" spans="1:11" x14ac:dyDescent="0.3">
      <c r="A30" s="47"/>
      <c r="B30" s="46" t="str">
        <f>IF(A30="","",VLOOKUP(A30,Paramètres!$A$1:$E$60,3,FALSE))</f>
        <v/>
      </c>
      <c r="C30" s="48">
        <v>0</v>
      </c>
      <c r="E30" s="55"/>
      <c r="F30" s="45"/>
      <c r="G30" s="44"/>
      <c r="H30" s="56">
        <v>0</v>
      </c>
      <c r="J30" s="64"/>
      <c r="K30" s="65">
        <v>0</v>
      </c>
    </row>
    <row r="31" spans="1:11" x14ac:dyDescent="0.3">
      <c r="A31" s="47"/>
      <c r="B31" s="46" t="str">
        <f>IF(A31="","",VLOOKUP(A31,Paramètres!$A$1:$E$60,3,FALSE))</f>
        <v/>
      </c>
      <c r="C31" s="48">
        <v>0</v>
      </c>
      <c r="E31" s="55"/>
      <c r="F31" s="45"/>
      <c r="G31" s="44"/>
      <c r="H31" s="56">
        <v>0</v>
      </c>
      <c r="J31" s="64"/>
      <c r="K31" s="65">
        <v>0</v>
      </c>
    </row>
    <row r="32" spans="1:11" x14ac:dyDescent="0.3">
      <c r="A32" s="52"/>
      <c r="B32" s="53" t="str">
        <f>IF(A32="","",VLOOKUP(A32,Paramètres!$A$1:$E$60,3,FALSE))</f>
        <v/>
      </c>
      <c r="C32" s="54">
        <v>0</v>
      </c>
      <c r="E32" s="60"/>
      <c r="F32" s="61"/>
      <c r="G32" s="62"/>
      <c r="H32" s="63">
        <v>0</v>
      </c>
      <c r="J32" s="68"/>
      <c r="K32" s="69">
        <v>0</v>
      </c>
    </row>
  </sheetData>
  <mergeCells count="7">
    <mergeCell ref="A1:K1"/>
    <mergeCell ref="A3:C3"/>
    <mergeCell ref="A4:C4"/>
    <mergeCell ref="E3:H3"/>
    <mergeCell ref="E4:H4"/>
    <mergeCell ref="J3:K3"/>
    <mergeCell ref="J4:K4"/>
  </mergeCells>
  <dataValidations count="1">
    <dataValidation type="list" allowBlank="1" showInputMessage="1" showErrorMessage="1" sqref="K5" xr:uid="{00000000-0002-0000-0000-000000000000}">
      <formula1>"Quantité mds/g, Quantité mds/paquets"</formula1>
    </dataValidation>
  </dataValidations>
  <pageMargins left="0.7" right="0.7" top="0.75" bottom="0.75" header="0.3" footer="0.3"/>
  <pageSetup paperSize="9" orientation="portrait" verticalDpi="0" r:id="rId1"/>
  <tableParts count="3">
    <tablePart r:id="rId2"/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E1FCEEE5-E42F-4920-B622-51C3772DE42C}">
            <xm:f>AND(VLOOKUP($J6,Paramètres!$J$3:$Q$30,2,FALSE)="Sèche",$K$5="Quantité mds/paquets")</xm:f>
            <x14:dxf>
              <numFmt numFmtId="183" formatCode="#,##0.0&quot; paquets&quot;"/>
            </x14:dxf>
          </x14:cfRule>
          <x14:cfRule type="expression" priority="2" id="{4B4A6547-3022-4689-8017-4EA6526068F5}">
            <xm:f>AND(VLOOKUP($J6,Paramètres!$J$3:$Q$30,2,FALSE)="Sèche",$K$5="Quantité mds/g")</xm:f>
            <x14:dxf>
              <numFmt numFmtId="182" formatCode="##&quot; g&quot;"/>
            </x14:dxf>
          </x14:cfRule>
          <xm:sqref>K6:K32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Paramètres!$A$3:$A$150</xm:f>
          </x14:formula1>
          <xm:sqref>A6:A32</xm:sqref>
        </x14:dataValidation>
        <x14:dataValidation type="list" allowBlank="1" showInputMessage="1" showErrorMessage="1" xr:uid="{00000000-0002-0000-0000-000002000000}">
          <x14:formula1>
            <xm:f>Paramètres!$J$4:$J$250</xm:f>
          </x14:formula1>
          <xm:sqref>J6:J32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T300"/>
  <sheetViews>
    <sheetView topLeftCell="A49" workbookViewId="0">
      <selection activeCell="C84" sqref="C84"/>
    </sheetView>
  </sheetViews>
  <sheetFormatPr baseColWidth="10" defaultRowHeight="14.4" x14ac:dyDescent="0.3"/>
  <cols>
    <col min="1" max="1" width="28.33203125" customWidth="1"/>
    <col min="2" max="2" width="17.6640625" customWidth="1"/>
    <col min="3" max="3" width="6.44140625" customWidth="1"/>
    <col min="4" max="4" width="8.44140625" customWidth="1"/>
    <col min="5" max="5" width="5.5546875" customWidth="1"/>
    <col min="6" max="6" width="15.5546875" customWidth="1"/>
    <col min="7" max="7" width="11" customWidth="1"/>
    <col min="8" max="8" width="5.5546875" bestFit="1" customWidth="1"/>
    <col min="9" max="9" width="12.6640625" customWidth="1"/>
    <col min="10" max="10" width="40.44140625" bestFit="1" customWidth="1"/>
    <col min="11" max="11" width="9.88671875" customWidth="1"/>
    <col min="12" max="12" width="8.109375" customWidth="1"/>
    <col min="13" max="13" width="7.44140625" customWidth="1"/>
    <col min="14" max="14" width="12.44140625" bestFit="1" customWidth="1"/>
    <col min="15" max="15" width="6.33203125" customWidth="1"/>
    <col min="16" max="16" width="6.5546875" customWidth="1"/>
    <col min="17" max="17" width="12.109375" customWidth="1"/>
  </cols>
  <sheetData>
    <row r="1" spans="1:17" ht="18" x14ac:dyDescent="0.3">
      <c r="A1" s="164" t="s">
        <v>0</v>
      </c>
      <c r="B1" s="165"/>
      <c r="C1" s="165"/>
      <c r="D1" s="165"/>
      <c r="E1" s="166"/>
      <c r="F1" s="6"/>
      <c r="G1" s="170" t="s">
        <v>94</v>
      </c>
      <c r="H1" s="171"/>
      <c r="I1" s="7"/>
      <c r="J1" s="167" t="s">
        <v>1</v>
      </c>
      <c r="K1" s="168"/>
      <c r="L1" s="168"/>
      <c r="M1" s="168"/>
      <c r="N1" s="168"/>
      <c r="O1" s="168"/>
      <c r="P1" s="168"/>
      <c r="Q1" s="169"/>
    </row>
    <row r="2" spans="1:17" ht="43.2" x14ac:dyDescent="0.3">
      <c r="A2" s="116" t="s">
        <v>2</v>
      </c>
      <c r="B2" s="117" t="s">
        <v>3</v>
      </c>
      <c r="C2" s="118" t="s">
        <v>4</v>
      </c>
      <c r="D2" s="117" t="s">
        <v>5</v>
      </c>
      <c r="E2" s="119" t="s">
        <v>6</v>
      </c>
      <c r="F2" s="8"/>
      <c r="G2" s="9" t="s">
        <v>95</v>
      </c>
      <c r="H2" s="10">
        <v>1</v>
      </c>
      <c r="I2" s="8"/>
      <c r="J2" s="128" t="s">
        <v>7</v>
      </c>
      <c r="K2" s="129" t="s">
        <v>2</v>
      </c>
      <c r="L2" s="130" t="s">
        <v>8</v>
      </c>
      <c r="M2" s="130" t="s">
        <v>9</v>
      </c>
      <c r="N2" s="130" t="s">
        <v>10</v>
      </c>
      <c r="O2" s="131" t="s">
        <v>11</v>
      </c>
      <c r="P2" s="131" t="s">
        <v>12</v>
      </c>
      <c r="Q2" s="132" t="s">
        <v>13</v>
      </c>
    </row>
    <row r="3" spans="1:17" x14ac:dyDescent="0.3">
      <c r="A3" s="111" t="s">
        <v>14</v>
      </c>
      <c r="B3" s="1">
        <v>0.7</v>
      </c>
      <c r="C3" s="2">
        <v>45</v>
      </c>
      <c r="D3" s="1">
        <v>0.3</v>
      </c>
      <c r="E3" s="113">
        <v>5.13</v>
      </c>
      <c r="F3" s="5"/>
      <c r="G3" s="11" t="s">
        <v>96</v>
      </c>
      <c r="H3" s="12">
        <v>0</v>
      </c>
      <c r="I3" s="5"/>
      <c r="J3" s="125" t="s">
        <v>35</v>
      </c>
      <c r="K3" s="13" t="s">
        <v>19</v>
      </c>
      <c r="L3" s="3">
        <v>0.71</v>
      </c>
      <c r="M3" s="3">
        <v>0.75</v>
      </c>
      <c r="N3" s="3">
        <f t="shared" ref="N3:N66" si="0">AVERAGE(L3,M3)</f>
        <v>0.73</v>
      </c>
      <c r="O3" s="4">
        <v>16.7</v>
      </c>
      <c r="P3" s="4">
        <v>22.2</v>
      </c>
      <c r="Q3" s="126" t="s">
        <v>16</v>
      </c>
    </row>
    <row r="4" spans="1:17" x14ac:dyDescent="0.3">
      <c r="A4" s="111" t="s">
        <v>17</v>
      </c>
      <c r="B4" s="1">
        <v>0.74</v>
      </c>
      <c r="C4" s="2">
        <v>100</v>
      </c>
      <c r="D4" s="1">
        <v>0.2</v>
      </c>
      <c r="E4" s="113">
        <v>5.03</v>
      </c>
      <c r="F4" s="5"/>
      <c r="G4" s="11" t="s">
        <v>97</v>
      </c>
      <c r="H4" s="12">
        <v>0</v>
      </c>
      <c r="I4" s="5"/>
      <c r="J4" s="125" t="s">
        <v>18</v>
      </c>
      <c r="K4" s="13" t="s">
        <v>19</v>
      </c>
      <c r="L4" s="3">
        <v>0.74</v>
      </c>
      <c r="M4" s="3">
        <v>0.78</v>
      </c>
      <c r="N4" s="3">
        <f t="shared" si="0"/>
        <v>0.76</v>
      </c>
      <c r="O4" s="4">
        <v>20</v>
      </c>
      <c r="P4" s="4">
        <v>24</v>
      </c>
      <c r="Q4" s="126" t="s">
        <v>20</v>
      </c>
    </row>
    <row r="5" spans="1:17" x14ac:dyDescent="0.3">
      <c r="A5" s="111" t="s">
        <v>21</v>
      </c>
      <c r="B5" s="1">
        <v>0.7</v>
      </c>
      <c r="C5" s="2">
        <v>5</v>
      </c>
      <c r="D5" s="1">
        <v>0.25</v>
      </c>
      <c r="E5" s="113">
        <v>5.2</v>
      </c>
      <c r="F5" s="5"/>
      <c r="G5" s="11" t="s">
        <v>98</v>
      </c>
      <c r="H5" s="12">
        <v>1.1000000000000001</v>
      </c>
      <c r="I5" s="5"/>
      <c r="J5" s="125" t="s">
        <v>44</v>
      </c>
      <c r="K5" s="13" t="s">
        <v>19</v>
      </c>
      <c r="L5" s="3">
        <v>0.73</v>
      </c>
      <c r="M5" s="3">
        <v>0.77</v>
      </c>
      <c r="N5" s="3">
        <f t="shared" si="0"/>
        <v>0.75</v>
      </c>
      <c r="O5" s="4">
        <v>17.8</v>
      </c>
      <c r="P5" s="4">
        <v>23.9</v>
      </c>
      <c r="Q5" s="126" t="s">
        <v>20</v>
      </c>
    </row>
    <row r="6" spans="1:17" x14ac:dyDescent="0.3">
      <c r="A6" s="111" t="s">
        <v>23</v>
      </c>
      <c r="B6" s="1">
        <v>0.75</v>
      </c>
      <c r="C6" s="2">
        <v>50</v>
      </c>
      <c r="D6" s="1">
        <v>0.3</v>
      </c>
      <c r="E6" s="113">
        <v>5.12</v>
      </c>
      <c r="F6" s="5"/>
      <c r="G6" s="11" t="s">
        <v>99</v>
      </c>
      <c r="H6" s="12">
        <v>0.2</v>
      </c>
      <c r="I6" s="5"/>
      <c r="J6" s="125" t="s">
        <v>27</v>
      </c>
      <c r="K6" s="13" t="s">
        <v>19</v>
      </c>
      <c r="L6" s="3">
        <v>0.8</v>
      </c>
      <c r="M6" s="3">
        <v>0.95</v>
      </c>
      <c r="N6" s="3">
        <f t="shared" si="0"/>
        <v>0.875</v>
      </c>
      <c r="O6" s="4">
        <v>23</v>
      </c>
      <c r="P6" s="4">
        <v>30</v>
      </c>
      <c r="Q6" s="126" t="s">
        <v>20</v>
      </c>
    </row>
    <row r="7" spans="1:17" ht="15" thickBot="1" x14ac:dyDescent="0.35">
      <c r="A7" s="111" t="s">
        <v>26</v>
      </c>
      <c r="B7" s="1">
        <v>0.55000000000000004</v>
      </c>
      <c r="C7" s="2">
        <v>1300</v>
      </c>
      <c r="D7" s="1">
        <v>0.05</v>
      </c>
      <c r="E7" s="113">
        <v>4.71</v>
      </c>
      <c r="F7" s="5"/>
      <c r="G7" s="14" t="s">
        <v>100</v>
      </c>
      <c r="H7" s="15">
        <v>0.75</v>
      </c>
      <c r="I7" s="5"/>
      <c r="J7" s="125" t="s">
        <v>248</v>
      </c>
      <c r="K7" s="13" t="s">
        <v>15</v>
      </c>
      <c r="L7" s="3">
        <v>0.86</v>
      </c>
      <c r="M7" s="3">
        <v>0.9</v>
      </c>
      <c r="N7" s="3">
        <f t="shared" si="0"/>
        <v>0.88</v>
      </c>
      <c r="O7" s="4">
        <v>18</v>
      </c>
      <c r="P7" s="4">
        <v>28</v>
      </c>
      <c r="Q7" s="126" t="s">
        <v>16</v>
      </c>
    </row>
    <row r="8" spans="1:17" ht="15" thickBot="1" x14ac:dyDescent="0.35">
      <c r="A8" s="111" t="s">
        <v>28</v>
      </c>
      <c r="B8" s="1">
        <v>0.55000000000000004</v>
      </c>
      <c r="C8" s="2">
        <v>800</v>
      </c>
      <c r="D8" s="1">
        <v>0.05</v>
      </c>
      <c r="E8" s="113">
        <v>4.71</v>
      </c>
      <c r="F8" s="5"/>
      <c r="G8" s="5"/>
      <c r="H8" s="5"/>
      <c r="I8" s="5"/>
      <c r="J8" s="125" t="s">
        <v>249</v>
      </c>
      <c r="K8" s="13" t="s">
        <v>15</v>
      </c>
      <c r="L8" s="3">
        <v>0.8</v>
      </c>
      <c r="M8" s="3">
        <v>0.84</v>
      </c>
      <c r="N8" s="3">
        <f t="shared" si="0"/>
        <v>0.82000000000000006</v>
      </c>
      <c r="O8" s="4">
        <v>15</v>
      </c>
      <c r="P8" s="4">
        <v>25</v>
      </c>
      <c r="Q8" s="126" t="s">
        <v>38</v>
      </c>
    </row>
    <row r="9" spans="1:17" ht="18" x14ac:dyDescent="0.3">
      <c r="A9" s="111" t="s">
        <v>30</v>
      </c>
      <c r="B9" s="1">
        <v>0.77</v>
      </c>
      <c r="C9" s="2">
        <v>5</v>
      </c>
      <c r="D9" s="1">
        <v>0.25</v>
      </c>
      <c r="E9" s="113">
        <v>5.2</v>
      </c>
      <c r="F9" s="5"/>
      <c r="G9" s="172" t="s">
        <v>101</v>
      </c>
      <c r="H9" s="173"/>
      <c r="I9" s="173"/>
      <c r="J9" s="125" t="s">
        <v>250</v>
      </c>
      <c r="K9" s="13" t="s">
        <v>15</v>
      </c>
      <c r="L9" s="3">
        <v>0.71</v>
      </c>
      <c r="M9" s="3">
        <v>0.75</v>
      </c>
      <c r="N9" s="3">
        <f t="shared" si="0"/>
        <v>0.73</v>
      </c>
      <c r="O9" s="4">
        <v>12</v>
      </c>
      <c r="P9" s="4">
        <v>22</v>
      </c>
      <c r="Q9" s="126" t="s">
        <v>16</v>
      </c>
    </row>
    <row r="10" spans="1:17" x14ac:dyDescent="0.3">
      <c r="A10" s="111" t="s">
        <v>32</v>
      </c>
      <c r="B10" s="1">
        <v>0.6</v>
      </c>
      <c r="C10" s="2">
        <v>500</v>
      </c>
      <c r="D10" s="1">
        <v>0.1</v>
      </c>
      <c r="E10" s="113">
        <v>4.71</v>
      </c>
      <c r="F10" s="5"/>
      <c r="G10" s="16"/>
      <c r="H10" s="17">
        <v>1.0649999999999999</v>
      </c>
      <c r="I10" s="18" t="s">
        <v>102</v>
      </c>
      <c r="J10" s="125" t="s">
        <v>251</v>
      </c>
      <c r="K10" s="13" t="s">
        <v>15</v>
      </c>
      <c r="L10" s="3">
        <v>0.72</v>
      </c>
      <c r="M10" s="3">
        <v>0.76</v>
      </c>
      <c r="N10" s="3">
        <f t="shared" si="0"/>
        <v>0.74</v>
      </c>
      <c r="O10" s="4">
        <v>15</v>
      </c>
      <c r="P10" s="4">
        <v>20</v>
      </c>
      <c r="Q10" s="126" t="s">
        <v>38</v>
      </c>
    </row>
    <row r="11" spans="1:17" x14ac:dyDescent="0.3">
      <c r="A11" s="111" t="s">
        <v>34</v>
      </c>
      <c r="B11" s="1">
        <v>0.6</v>
      </c>
      <c r="C11" s="2">
        <v>250</v>
      </c>
      <c r="D11" s="1">
        <v>0.1</v>
      </c>
      <c r="E11" s="113">
        <v>4.71</v>
      </c>
      <c r="F11" s="5"/>
      <c r="G11" s="19" t="s">
        <v>103</v>
      </c>
      <c r="H11" s="20">
        <v>0.75</v>
      </c>
      <c r="I11" s="21">
        <v>1</v>
      </c>
      <c r="J11" s="125" t="s">
        <v>276</v>
      </c>
      <c r="K11" s="13" t="s">
        <v>15</v>
      </c>
      <c r="L11" s="3">
        <v>0.82</v>
      </c>
      <c r="M11" s="3">
        <v>0.82</v>
      </c>
      <c r="N11" s="3">
        <f t="shared" si="0"/>
        <v>0.82</v>
      </c>
      <c r="O11" s="4">
        <v>12</v>
      </c>
      <c r="P11" s="4">
        <v>15</v>
      </c>
      <c r="Q11" s="126" t="s">
        <v>38</v>
      </c>
    </row>
    <row r="12" spans="1:17" ht="15" thickBot="1" x14ac:dyDescent="0.35">
      <c r="A12" s="111" t="s">
        <v>36</v>
      </c>
      <c r="B12" s="1">
        <v>0.74</v>
      </c>
      <c r="C12" s="2">
        <v>35</v>
      </c>
      <c r="D12" s="1">
        <v>0.3</v>
      </c>
      <c r="E12" s="113">
        <v>5.16</v>
      </c>
      <c r="F12" s="5"/>
      <c r="G12" s="22" t="s">
        <v>104</v>
      </c>
      <c r="H12" s="23">
        <v>1.5</v>
      </c>
      <c r="I12" s="24">
        <v>2</v>
      </c>
      <c r="J12" s="125" t="s">
        <v>252</v>
      </c>
      <c r="K12" s="13" t="s">
        <v>15</v>
      </c>
      <c r="L12" s="3">
        <v>0.72</v>
      </c>
      <c r="M12" s="3">
        <v>0.74</v>
      </c>
      <c r="N12" s="3">
        <f t="shared" si="0"/>
        <v>0.73</v>
      </c>
      <c r="O12" s="4">
        <v>15</v>
      </c>
      <c r="P12" s="4">
        <v>22</v>
      </c>
      <c r="Q12" s="126" t="s">
        <v>16</v>
      </c>
    </row>
    <row r="13" spans="1:17" x14ac:dyDescent="0.3">
      <c r="A13" s="111" t="s">
        <v>39</v>
      </c>
      <c r="B13" s="1">
        <v>0.74</v>
      </c>
      <c r="C13" s="2">
        <v>195</v>
      </c>
      <c r="D13" s="1">
        <v>0.2</v>
      </c>
      <c r="E13" s="113">
        <v>4.9000000000000004</v>
      </c>
      <c r="F13" s="5"/>
      <c r="G13" s="5"/>
      <c r="H13" s="5"/>
      <c r="I13" s="5"/>
      <c r="J13" s="125" t="s">
        <v>253</v>
      </c>
      <c r="K13" s="13" t="s">
        <v>15</v>
      </c>
      <c r="L13" s="3">
        <v>0.71</v>
      </c>
      <c r="M13" s="3">
        <v>0.75</v>
      </c>
      <c r="N13" s="3">
        <f t="shared" si="0"/>
        <v>0.73</v>
      </c>
      <c r="O13" s="4">
        <v>15</v>
      </c>
      <c r="P13" s="4">
        <v>24</v>
      </c>
      <c r="Q13" s="126" t="s">
        <v>16</v>
      </c>
    </row>
    <row r="14" spans="1:17" x14ac:dyDescent="0.3">
      <c r="A14" s="111" t="s">
        <v>41</v>
      </c>
      <c r="B14" s="1">
        <v>0.74</v>
      </c>
      <c r="C14" s="2">
        <v>120</v>
      </c>
      <c r="D14" s="1">
        <v>0.2</v>
      </c>
      <c r="E14" s="113">
        <v>4.99</v>
      </c>
      <c r="F14" s="5"/>
      <c r="G14" s="5"/>
      <c r="H14" s="5"/>
      <c r="I14" s="5"/>
      <c r="J14" s="125" t="s">
        <v>254</v>
      </c>
      <c r="K14" s="13" t="s">
        <v>15</v>
      </c>
      <c r="L14" s="3">
        <v>0.75</v>
      </c>
      <c r="M14" s="3">
        <v>0.78</v>
      </c>
      <c r="N14" s="3">
        <f t="shared" si="0"/>
        <v>0.76500000000000001</v>
      </c>
      <c r="O14" s="4">
        <v>15</v>
      </c>
      <c r="P14" s="4">
        <v>22</v>
      </c>
      <c r="Q14" s="127" t="s">
        <v>20</v>
      </c>
    </row>
    <row r="15" spans="1:17" ht="15" thickBot="1" x14ac:dyDescent="0.35">
      <c r="A15" s="111" t="s">
        <v>133</v>
      </c>
      <c r="B15" s="1">
        <v>0.7</v>
      </c>
      <c r="C15" s="2">
        <v>120</v>
      </c>
      <c r="D15" s="1">
        <v>0.2</v>
      </c>
      <c r="E15" s="113">
        <v>4.99</v>
      </c>
      <c r="F15" s="5"/>
      <c r="G15" s="5"/>
      <c r="H15" s="5"/>
      <c r="I15" s="5"/>
      <c r="J15" s="125" t="s">
        <v>255</v>
      </c>
      <c r="K15" s="13" t="s">
        <v>15</v>
      </c>
      <c r="L15" s="3">
        <v>0.84</v>
      </c>
      <c r="M15" s="3">
        <v>0.88</v>
      </c>
      <c r="N15" s="3">
        <f t="shared" si="0"/>
        <v>0.86</v>
      </c>
      <c r="O15" s="4">
        <v>15</v>
      </c>
      <c r="P15" s="4">
        <v>24</v>
      </c>
      <c r="Q15" s="126" t="s">
        <v>20</v>
      </c>
    </row>
    <row r="16" spans="1:17" ht="18" x14ac:dyDescent="0.3">
      <c r="A16" s="111" t="s">
        <v>43</v>
      </c>
      <c r="B16" s="1">
        <v>0.74</v>
      </c>
      <c r="C16" s="2">
        <v>50</v>
      </c>
      <c r="D16" s="1">
        <v>0.25</v>
      </c>
      <c r="E16" s="113">
        <v>5.12</v>
      </c>
      <c r="F16" s="174" t="s">
        <v>160</v>
      </c>
      <c r="G16" s="174"/>
      <c r="H16" s="174"/>
      <c r="I16" s="174"/>
      <c r="J16" s="125" t="s">
        <v>256</v>
      </c>
      <c r="K16" s="109" t="s">
        <v>15</v>
      </c>
      <c r="L16" s="107">
        <v>0.7</v>
      </c>
      <c r="M16" s="107">
        <v>0.74</v>
      </c>
      <c r="N16" s="107">
        <f t="shared" si="0"/>
        <v>0.72</v>
      </c>
      <c r="O16" s="108">
        <v>17</v>
      </c>
      <c r="P16" s="108">
        <v>23</v>
      </c>
      <c r="Q16" s="127" t="s">
        <v>38</v>
      </c>
    </row>
    <row r="17" spans="1:17" ht="27.6" x14ac:dyDescent="0.3">
      <c r="A17" s="111" t="s">
        <v>45</v>
      </c>
      <c r="B17" s="1">
        <v>0.7</v>
      </c>
      <c r="C17" s="2">
        <v>20</v>
      </c>
      <c r="D17" s="1">
        <v>0.3</v>
      </c>
      <c r="E17" s="113">
        <v>5.18</v>
      </c>
      <c r="F17" s="25" t="s">
        <v>2</v>
      </c>
      <c r="G17" s="26" t="s">
        <v>3</v>
      </c>
      <c r="H17" s="27" t="s">
        <v>4</v>
      </c>
      <c r="I17" s="28" t="s">
        <v>6</v>
      </c>
      <c r="J17" s="125" t="s">
        <v>257</v>
      </c>
      <c r="K17" s="109" t="s">
        <v>15</v>
      </c>
      <c r="L17" s="107">
        <v>0.76</v>
      </c>
      <c r="M17" s="107">
        <v>0.8</v>
      </c>
      <c r="N17" s="107">
        <f t="shared" si="0"/>
        <v>0.78</v>
      </c>
      <c r="O17" s="108">
        <v>15</v>
      </c>
      <c r="P17" s="108">
        <v>35</v>
      </c>
      <c r="Q17" s="127" t="s">
        <v>20</v>
      </c>
    </row>
    <row r="18" spans="1:17" x14ac:dyDescent="0.3">
      <c r="A18" s="111" t="s">
        <v>46</v>
      </c>
      <c r="B18" s="1">
        <v>0.75</v>
      </c>
      <c r="C18" s="2">
        <v>5.5</v>
      </c>
      <c r="D18" s="1">
        <v>0.3</v>
      </c>
      <c r="E18" s="113">
        <v>5.2</v>
      </c>
      <c r="F18" s="29" t="s">
        <v>91</v>
      </c>
      <c r="G18" s="30">
        <v>1</v>
      </c>
      <c r="H18" s="31">
        <v>150</v>
      </c>
      <c r="I18" s="32">
        <v>5.6</v>
      </c>
      <c r="J18" s="125" t="s">
        <v>258</v>
      </c>
      <c r="K18" s="109" t="s">
        <v>15</v>
      </c>
      <c r="L18" s="107">
        <v>0.75</v>
      </c>
      <c r="M18" s="107">
        <v>0.78</v>
      </c>
      <c r="N18" s="107">
        <f t="shared" si="0"/>
        <v>0.76500000000000001</v>
      </c>
      <c r="O18" s="108">
        <v>17</v>
      </c>
      <c r="P18" s="108">
        <v>22</v>
      </c>
      <c r="Q18" s="127" t="s">
        <v>38</v>
      </c>
    </row>
    <row r="19" spans="1:17" x14ac:dyDescent="0.3">
      <c r="A19" s="111" t="s">
        <v>47</v>
      </c>
      <c r="B19" s="1">
        <v>0.6</v>
      </c>
      <c r="C19" s="2">
        <v>1000</v>
      </c>
      <c r="D19" s="1">
        <v>7.0000000000000007E-2</v>
      </c>
      <c r="E19" s="113">
        <v>3.33</v>
      </c>
      <c r="F19" s="29" t="s">
        <v>92</v>
      </c>
      <c r="G19" s="30">
        <v>1</v>
      </c>
      <c r="H19" s="31">
        <v>2</v>
      </c>
      <c r="I19" s="32">
        <v>5.6</v>
      </c>
      <c r="J19" s="125" t="s">
        <v>259</v>
      </c>
      <c r="K19" s="109" t="s">
        <v>15</v>
      </c>
      <c r="L19" s="107">
        <v>0.75</v>
      </c>
      <c r="M19" s="107">
        <v>0.79</v>
      </c>
      <c r="N19" s="107">
        <f t="shared" si="0"/>
        <v>0.77</v>
      </c>
      <c r="O19" s="108">
        <v>12</v>
      </c>
      <c r="P19" s="108">
        <v>20</v>
      </c>
      <c r="Q19" s="126" t="s">
        <v>16</v>
      </c>
    </row>
    <row r="20" spans="1:17" x14ac:dyDescent="0.3">
      <c r="A20" s="111" t="s">
        <v>48</v>
      </c>
      <c r="B20" s="1">
        <v>0.74</v>
      </c>
      <c r="C20" s="2">
        <v>150</v>
      </c>
      <c r="D20" s="1">
        <v>0.2</v>
      </c>
      <c r="E20" s="113">
        <v>4.93</v>
      </c>
      <c r="F20" s="29" t="s">
        <v>93</v>
      </c>
      <c r="G20" s="30">
        <v>1</v>
      </c>
      <c r="H20" s="31">
        <v>542</v>
      </c>
      <c r="I20" s="32">
        <v>5.6</v>
      </c>
      <c r="J20" s="125" t="s">
        <v>260</v>
      </c>
      <c r="K20" s="109" t="s">
        <v>15</v>
      </c>
      <c r="L20" s="107">
        <v>0.71</v>
      </c>
      <c r="M20" s="107">
        <v>0.74</v>
      </c>
      <c r="N20" s="107">
        <f t="shared" si="0"/>
        <v>0.72499999999999998</v>
      </c>
      <c r="O20" s="108">
        <v>18</v>
      </c>
      <c r="P20" s="108">
        <v>22</v>
      </c>
      <c r="Q20" s="127" t="s">
        <v>20</v>
      </c>
    </row>
    <row r="21" spans="1:17" x14ac:dyDescent="0.3">
      <c r="A21" s="111" t="s">
        <v>49</v>
      </c>
      <c r="B21" s="1">
        <v>0.7</v>
      </c>
      <c r="C21" s="2">
        <v>5</v>
      </c>
      <c r="D21" s="1">
        <v>0.4</v>
      </c>
      <c r="E21" s="113">
        <v>5.2</v>
      </c>
      <c r="F21" s="29" t="s">
        <v>105</v>
      </c>
      <c r="G21" s="30">
        <v>0.96599999999999997</v>
      </c>
      <c r="H21" s="31">
        <v>8</v>
      </c>
      <c r="I21" s="33"/>
      <c r="J21" s="125" t="s">
        <v>261</v>
      </c>
      <c r="K21" s="109" t="s">
        <v>15</v>
      </c>
      <c r="L21" s="107">
        <v>0.69</v>
      </c>
      <c r="M21" s="107">
        <v>0.71</v>
      </c>
      <c r="N21" s="107">
        <f t="shared" si="0"/>
        <v>0.7</v>
      </c>
      <c r="O21" s="108">
        <v>17</v>
      </c>
      <c r="P21" s="108">
        <v>22</v>
      </c>
      <c r="Q21" s="127" t="s">
        <v>16</v>
      </c>
    </row>
    <row r="22" spans="1:17" x14ac:dyDescent="0.3">
      <c r="A22" s="111" t="s">
        <v>50</v>
      </c>
      <c r="B22" s="1">
        <v>0.81</v>
      </c>
      <c r="C22" s="2">
        <v>3</v>
      </c>
      <c r="D22" s="1">
        <v>0.3</v>
      </c>
      <c r="E22" s="113">
        <v>5.7</v>
      </c>
      <c r="F22" s="29" t="s">
        <v>106</v>
      </c>
      <c r="G22" s="30">
        <v>0.96599999999999997</v>
      </c>
      <c r="H22" s="31">
        <v>18</v>
      </c>
      <c r="I22" s="33"/>
      <c r="J22" s="125" t="s">
        <v>262</v>
      </c>
      <c r="K22" s="109" t="s">
        <v>15</v>
      </c>
      <c r="L22" s="107">
        <v>0.76</v>
      </c>
      <c r="M22" s="107">
        <v>0.8</v>
      </c>
      <c r="N22" s="107">
        <f t="shared" si="0"/>
        <v>0.78</v>
      </c>
      <c r="O22" s="108">
        <v>15</v>
      </c>
      <c r="P22" s="108">
        <v>22</v>
      </c>
      <c r="Q22" s="126" t="s">
        <v>38</v>
      </c>
    </row>
    <row r="23" spans="1:17" x14ac:dyDescent="0.3">
      <c r="A23" s="111" t="s">
        <v>51</v>
      </c>
      <c r="B23" s="1">
        <v>0.79</v>
      </c>
      <c r="C23" s="2">
        <v>4.5</v>
      </c>
      <c r="D23" s="1">
        <v>0.35</v>
      </c>
      <c r="E23" s="113">
        <v>6.04</v>
      </c>
      <c r="F23" s="29" t="s">
        <v>107</v>
      </c>
      <c r="G23" s="30">
        <v>0.96599999999999997</v>
      </c>
      <c r="H23" s="31">
        <v>57</v>
      </c>
      <c r="I23" s="33"/>
      <c r="J23" s="125" t="s">
        <v>263</v>
      </c>
      <c r="K23" s="109" t="s">
        <v>15</v>
      </c>
      <c r="L23" s="107">
        <v>0.76</v>
      </c>
      <c r="M23" s="107">
        <v>0.79</v>
      </c>
      <c r="N23" s="107">
        <f t="shared" si="0"/>
        <v>0.77500000000000002</v>
      </c>
      <c r="O23" s="108">
        <v>10</v>
      </c>
      <c r="P23" s="108">
        <v>22</v>
      </c>
      <c r="Q23" s="127" t="s">
        <v>38</v>
      </c>
    </row>
    <row r="24" spans="1:17" x14ac:dyDescent="0.3">
      <c r="A24" s="111" t="s">
        <v>134</v>
      </c>
      <c r="B24" s="1">
        <v>0.75</v>
      </c>
      <c r="C24" s="2">
        <v>4.5</v>
      </c>
      <c r="D24" s="1">
        <v>0.35</v>
      </c>
      <c r="E24" s="113">
        <v>6.04</v>
      </c>
      <c r="F24" s="29" t="s">
        <v>108</v>
      </c>
      <c r="G24" s="30">
        <v>0.96599999999999997</v>
      </c>
      <c r="H24" s="31">
        <v>95</v>
      </c>
      <c r="I24" s="33"/>
      <c r="J24" s="125" t="s">
        <v>264</v>
      </c>
      <c r="K24" s="109" t="s">
        <v>15</v>
      </c>
      <c r="L24" s="107">
        <v>0.76</v>
      </c>
      <c r="M24" s="107">
        <v>0.8</v>
      </c>
      <c r="N24" s="107">
        <f t="shared" si="0"/>
        <v>0.78</v>
      </c>
      <c r="O24" s="108">
        <v>25</v>
      </c>
      <c r="P24" s="108">
        <v>40</v>
      </c>
      <c r="Q24" s="127" t="s">
        <v>16</v>
      </c>
    </row>
    <row r="25" spans="1:17" x14ac:dyDescent="0.3">
      <c r="A25" s="111" t="s">
        <v>52</v>
      </c>
      <c r="B25" s="1">
        <v>0.55000000000000004</v>
      </c>
      <c r="C25" s="2">
        <v>1300</v>
      </c>
      <c r="D25" s="1">
        <v>0.05</v>
      </c>
      <c r="E25" s="113">
        <v>4.71</v>
      </c>
      <c r="F25" s="29" t="s">
        <v>109</v>
      </c>
      <c r="G25" s="30">
        <v>0.79300000000000004</v>
      </c>
      <c r="H25" s="31">
        <v>10</v>
      </c>
      <c r="I25" s="33"/>
      <c r="J25" s="125" t="s">
        <v>265</v>
      </c>
      <c r="K25" s="109" t="s">
        <v>15</v>
      </c>
      <c r="L25" s="107">
        <v>0.74</v>
      </c>
      <c r="M25" s="107">
        <v>0.76</v>
      </c>
      <c r="N25" s="107">
        <f t="shared" si="0"/>
        <v>0.75</v>
      </c>
      <c r="O25" s="108">
        <v>15</v>
      </c>
      <c r="P25" s="108">
        <v>22</v>
      </c>
      <c r="Q25" s="127" t="s">
        <v>38</v>
      </c>
    </row>
    <row r="26" spans="1:17" x14ac:dyDescent="0.3">
      <c r="A26" s="111" t="s">
        <v>53</v>
      </c>
      <c r="B26" s="1">
        <v>0.6</v>
      </c>
      <c r="C26" s="2">
        <v>1000</v>
      </c>
      <c r="D26" s="1">
        <v>0.2</v>
      </c>
      <c r="E26" s="113">
        <v>4.71</v>
      </c>
      <c r="F26" s="29" t="s">
        <v>110</v>
      </c>
      <c r="G26" s="30">
        <v>0.79300000000000004</v>
      </c>
      <c r="H26" s="31">
        <v>18</v>
      </c>
      <c r="I26" s="33"/>
      <c r="J26" s="125" t="s">
        <v>266</v>
      </c>
      <c r="K26" s="109" t="s">
        <v>15</v>
      </c>
      <c r="L26" s="107">
        <v>0.77</v>
      </c>
      <c r="M26" s="107">
        <v>0.82</v>
      </c>
      <c r="N26" s="107">
        <f t="shared" si="0"/>
        <v>0.79499999999999993</v>
      </c>
      <c r="O26" s="108">
        <v>20</v>
      </c>
      <c r="P26" s="108">
        <v>40</v>
      </c>
      <c r="Q26" s="127" t="s">
        <v>38</v>
      </c>
    </row>
    <row r="27" spans="1:17" x14ac:dyDescent="0.3">
      <c r="A27" s="111" t="s">
        <v>54</v>
      </c>
      <c r="B27" s="1">
        <v>0.74</v>
      </c>
      <c r="C27" s="2">
        <v>150</v>
      </c>
      <c r="D27" s="1">
        <v>0.2</v>
      </c>
      <c r="E27" s="113">
        <v>4.93</v>
      </c>
      <c r="F27" s="29" t="s">
        <v>111</v>
      </c>
      <c r="G27" s="30">
        <v>0.79300000000000004</v>
      </c>
      <c r="H27" s="31">
        <v>55</v>
      </c>
      <c r="I27" s="33"/>
      <c r="J27" s="125" t="s">
        <v>267</v>
      </c>
      <c r="K27" s="109" t="s">
        <v>15</v>
      </c>
      <c r="L27" s="107">
        <v>0.7</v>
      </c>
      <c r="M27" s="107">
        <v>0.75</v>
      </c>
      <c r="N27" s="107">
        <f t="shared" si="0"/>
        <v>0.72499999999999998</v>
      </c>
      <c r="O27" s="108">
        <v>18</v>
      </c>
      <c r="P27" s="108">
        <v>22</v>
      </c>
      <c r="Q27" s="127" t="s">
        <v>20</v>
      </c>
    </row>
    <row r="28" spans="1:17" x14ac:dyDescent="0.3">
      <c r="A28" s="111" t="s">
        <v>55</v>
      </c>
      <c r="B28" s="1">
        <v>0.75</v>
      </c>
      <c r="C28" s="2">
        <v>25</v>
      </c>
      <c r="D28" s="1">
        <v>0.3</v>
      </c>
      <c r="E28" s="113">
        <v>5.43</v>
      </c>
      <c r="F28" s="102" t="s">
        <v>245</v>
      </c>
      <c r="G28" s="103">
        <v>0.75</v>
      </c>
      <c r="H28" s="104">
        <v>5</v>
      </c>
      <c r="I28" s="33"/>
      <c r="J28" s="125" t="s">
        <v>268</v>
      </c>
      <c r="K28" s="109" t="s">
        <v>15</v>
      </c>
      <c r="L28" s="107">
        <v>0.7</v>
      </c>
      <c r="M28" s="107">
        <v>0.75</v>
      </c>
      <c r="N28" s="107">
        <f t="shared" si="0"/>
        <v>0.72499999999999998</v>
      </c>
      <c r="O28" s="108">
        <v>18</v>
      </c>
      <c r="P28" s="108">
        <v>30</v>
      </c>
      <c r="Q28" s="127" t="s">
        <v>20</v>
      </c>
    </row>
    <row r="29" spans="1:17" x14ac:dyDescent="0.3">
      <c r="A29" s="111" t="s">
        <v>56</v>
      </c>
      <c r="B29" s="1">
        <v>0.75</v>
      </c>
      <c r="C29" s="2">
        <v>15</v>
      </c>
      <c r="D29" s="1">
        <v>0.3</v>
      </c>
      <c r="E29" s="113">
        <v>5.19</v>
      </c>
      <c r="F29" s="102" t="s">
        <v>246</v>
      </c>
      <c r="G29" s="103">
        <v>0.75</v>
      </c>
      <c r="H29" s="104">
        <v>20</v>
      </c>
      <c r="I29" s="33"/>
      <c r="J29" s="125" t="s">
        <v>269</v>
      </c>
      <c r="K29" s="109" t="s">
        <v>15</v>
      </c>
      <c r="L29" s="107">
        <v>0.7</v>
      </c>
      <c r="M29" s="107">
        <v>0.75</v>
      </c>
      <c r="N29" s="107">
        <f t="shared" si="0"/>
        <v>0.72499999999999998</v>
      </c>
      <c r="O29" s="108">
        <v>18</v>
      </c>
      <c r="P29" s="108">
        <v>25</v>
      </c>
      <c r="Q29" s="127" t="s">
        <v>16</v>
      </c>
    </row>
    <row r="30" spans="1:17" x14ac:dyDescent="0.3">
      <c r="A30" s="111" t="s">
        <v>57</v>
      </c>
      <c r="B30" s="1">
        <v>0.84</v>
      </c>
      <c r="C30" s="2">
        <v>5</v>
      </c>
      <c r="D30" s="1">
        <v>0.25</v>
      </c>
      <c r="E30" s="113">
        <v>5.7</v>
      </c>
      <c r="F30" s="102" t="s">
        <v>247</v>
      </c>
      <c r="G30" s="103">
        <v>0.26</v>
      </c>
      <c r="H30" s="104">
        <v>5</v>
      </c>
      <c r="I30" s="33"/>
      <c r="J30" s="125" t="s">
        <v>270</v>
      </c>
      <c r="K30" s="109" t="s">
        <v>15</v>
      </c>
      <c r="L30" s="107">
        <v>0.85</v>
      </c>
      <c r="M30" s="107">
        <v>0.9</v>
      </c>
      <c r="N30" s="107">
        <f t="shared" si="0"/>
        <v>0.875</v>
      </c>
      <c r="O30" s="108">
        <v>26</v>
      </c>
      <c r="P30" s="108">
        <v>32</v>
      </c>
      <c r="Q30" s="127" t="s">
        <v>16</v>
      </c>
    </row>
    <row r="31" spans="1:17" ht="15" thickBot="1" x14ac:dyDescent="0.35">
      <c r="A31" s="111" t="s">
        <v>58</v>
      </c>
      <c r="B31" s="1">
        <v>0.81</v>
      </c>
      <c r="C31" s="2">
        <v>5</v>
      </c>
      <c r="D31" s="1">
        <v>1</v>
      </c>
      <c r="E31" s="113">
        <v>5.77</v>
      </c>
      <c r="F31" s="34"/>
      <c r="G31" s="35"/>
      <c r="H31" s="35"/>
      <c r="I31" s="36"/>
      <c r="J31" s="125" t="s">
        <v>271</v>
      </c>
      <c r="K31" s="109" t="s">
        <v>15</v>
      </c>
      <c r="L31" s="107">
        <v>0.82</v>
      </c>
      <c r="M31" s="107">
        <v>0.88</v>
      </c>
      <c r="N31" s="107">
        <f t="shared" si="0"/>
        <v>0.85</v>
      </c>
      <c r="O31" s="108">
        <v>18</v>
      </c>
      <c r="P31" s="108">
        <v>28</v>
      </c>
      <c r="Q31" s="127" t="s">
        <v>38</v>
      </c>
    </row>
    <row r="32" spans="1:17" ht="15" thickBot="1" x14ac:dyDescent="0.35">
      <c r="A32" s="111" t="s">
        <v>132</v>
      </c>
      <c r="B32" s="1">
        <v>0.7</v>
      </c>
      <c r="C32" s="2">
        <v>80</v>
      </c>
      <c r="D32" s="1">
        <v>0.3</v>
      </c>
      <c r="E32" s="113">
        <v>5.07</v>
      </c>
      <c r="F32" s="5"/>
      <c r="G32" s="5"/>
      <c r="H32" s="5"/>
      <c r="I32" s="5"/>
      <c r="J32" s="125" t="s">
        <v>272</v>
      </c>
      <c r="K32" s="109" t="s">
        <v>15</v>
      </c>
      <c r="L32" s="107">
        <v>0.74</v>
      </c>
      <c r="M32" s="107">
        <v>0.78</v>
      </c>
      <c r="N32" s="107">
        <f t="shared" si="0"/>
        <v>0.76</v>
      </c>
      <c r="O32" s="108">
        <v>18</v>
      </c>
      <c r="P32" s="108">
        <v>23</v>
      </c>
      <c r="Q32" s="127" t="s">
        <v>16</v>
      </c>
    </row>
    <row r="33" spans="1:17" ht="18" x14ac:dyDescent="0.3">
      <c r="A33" s="111" t="s">
        <v>59</v>
      </c>
      <c r="B33" s="1">
        <v>0.7</v>
      </c>
      <c r="C33" s="2">
        <v>40</v>
      </c>
      <c r="D33" s="1">
        <v>0.3</v>
      </c>
      <c r="E33" s="113">
        <v>5.14</v>
      </c>
      <c r="F33" s="178" t="s">
        <v>163</v>
      </c>
      <c r="G33" s="179"/>
      <c r="H33" s="179"/>
      <c r="I33" s="180"/>
      <c r="J33" s="125" t="s">
        <v>273</v>
      </c>
      <c r="K33" s="109" t="s">
        <v>15</v>
      </c>
      <c r="L33" s="107">
        <v>0.82</v>
      </c>
      <c r="M33" s="107">
        <v>0.88</v>
      </c>
      <c r="N33" s="107">
        <f t="shared" si="0"/>
        <v>0.85</v>
      </c>
      <c r="O33" s="108">
        <v>18</v>
      </c>
      <c r="P33" s="108">
        <v>28</v>
      </c>
      <c r="Q33" s="127" t="s">
        <v>38</v>
      </c>
    </row>
    <row r="34" spans="1:17" ht="27.6" x14ac:dyDescent="0.3">
      <c r="A34" s="111" t="s">
        <v>60</v>
      </c>
      <c r="B34" s="1">
        <v>0.75</v>
      </c>
      <c r="C34" s="2">
        <v>15</v>
      </c>
      <c r="D34" s="1">
        <v>0.6</v>
      </c>
      <c r="E34" s="113">
        <v>5.43</v>
      </c>
      <c r="F34" s="86" t="s">
        <v>2</v>
      </c>
      <c r="G34" s="82" t="s">
        <v>3</v>
      </c>
      <c r="H34" s="83" t="s">
        <v>4</v>
      </c>
      <c r="I34" s="92" t="s">
        <v>162</v>
      </c>
      <c r="J34" s="125" t="s">
        <v>274</v>
      </c>
      <c r="K34" s="109" t="s">
        <v>15</v>
      </c>
      <c r="L34" s="107">
        <v>0.77</v>
      </c>
      <c r="M34" s="107">
        <v>0.82</v>
      </c>
      <c r="N34" s="107">
        <f t="shared" si="0"/>
        <v>0.79499999999999993</v>
      </c>
      <c r="O34" s="108">
        <v>16</v>
      </c>
      <c r="P34" s="108">
        <v>22</v>
      </c>
      <c r="Q34" s="127" t="s">
        <v>38</v>
      </c>
    </row>
    <row r="35" spans="1:17" x14ac:dyDescent="0.3">
      <c r="A35" s="111" t="s">
        <v>61</v>
      </c>
      <c r="B35" s="1">
        <v>0.75</v>
      </c>
      <c r="C35" s="2">
        <v>13</v>
      </c>
      <c r="D35" s="1">
        <v>0.6</v>
      </c>
      <c r="E35" s="113">
        <v>5.43</v>
      </c>
      <c r="F35" s="87" t="s">
        <v>161</v>
      </c>
      <c r="G35" s="84">
        <v>1</v>
      </c>
      <c r="H35" s="85"/>
      <c r="I35" s="88">
        <v>0.16</v>
      </c>
      <c r="J35" s="125" t="s">
        <v>275</v>
      </c>
      <c r="K35" s="109" t="s">
        <v>15</v>
      </c>
      <c r="L35" s="107">
        <v>0.77</v>
      </c>
      <c r="M35" s="107">
        <v>0.85</v>
      </c>
      <c r="N35" s="107">
        <f t="shared" si="0"/>
        <v>0.81</v>
      </c>
      <c r="O35" s="108">
        <v>18</v>
      </c>
      <c r="P35" s="108">
        <v>23</v>
      </c>
      <c r="Q35" s="127" t="s">
        <v>20</v>
      </c>
    </row>
    <row r="36" spans="1:17" x14ac:dyDescent="0.3">
      <c r="A36" s="111" t="s">
        <v>62</v>
      </c>
      <c r="B36" s="1">
        <v>0.75</v>
      </c>
      <c r="C36" s="2">
        <v>25</v>
      </c>
      <c r="D36" s="1">
        <v>0.6</v>
      </c>
      <c r="E36" s="113">
        <v>5.43</v>
      </c>
      <c r="F36" s="87"/>
      <c r="G36" s="84"/>
      <c r="H36" s="85"/>
      <c r="I36" s="88"/>
      <c r="J36" s="125" t="s">
        <v>42</v>
      </c>
      <c r="K36" s="109" t="s">
        <v>19</v>
      </c>
      <c r="L36" s="107">
        <v>0.75</v>
      </c>
      <c r="M36" s="107">
        <v>0.82</v>
      </c>
      <c r="N36" s="107">
        <f t="shared" si="0"/>
        <v>0.78499999999999992</v>
      </c>
      <c r="O36" s="108">
        <v>20</v>
      </c>
      <c r="P36" s="108">
        <v>36.700000000000003</v>
      </c>
      <c r="Q36" s="126" t="s">
        <v>16</v>
      </c>
    </row>
    <row r="37" spans="1:17" x14ac:dyDescent="0.3">
      <c r="A37" s="111" t="s">
        <v>63</v>
      </c>
      <c r="B37" s="1">
        <v>0.7</v>
      </c>
      <c r="C37" s="2">
        <v>5</v>
      </c>
      <c r="D37" s="1">
        <v>0.25</v>
      </c>
      <c r="E37" s="113">
        <v>5.7</v>
      </c>
      <c r="F37" s="87"/>
      <c r="G37" s="84"/>
      <c r="H37" s="85"/>
      <c r="I37" s="88"/>
      <c r="J37" s="125" t="s">
        <v>24</v>
      </c>
      <c r="K37" s="109" t="s">
        <v>19</v>
      </c>
      <c r="L37" s="107">
        <v>0.63</v>
      </c>
      <c r="M37" s="107">
        <v>0.7</v>
      </c>
      <c r="N37" s="107">
        <f t="shared" si="0"/>
        <v>0.66500000000000004</v>
      </c>
      <c r="O37" s="108">
        <v>18.3</v>
      </c>
      <c r="P37" s="108">
        <v>20</v>
      </c>
      <c r="Q37" s="126" t="s">
        <v>25</v>
      </c>
    </row>
    <row r="38" spans="1:17" x14ac:dyDescent="0.3">
      <c r="A38" s="111" t="s">
        <v>64</v>
      </c>
      <c r="B38" s="1">
        <v>0.81</v>
      </c>
      <c r="C38" s="2">
        <v>8</v>
      </c>
      <c r="D38" s="1">
        <v>0.8</v>
      </c>
      <c r="E38" s="113">
        <v>5.7</v>
      </c>
      <c r="F38" s="87"/>
      <c r="G38" s="84"/>
      <c r="H38" s="85"/>
      <c r="I38" s="88"/>
      <c r="J38" s="125" t="s">
        <v>33</v>
      </c>
      <c r="K38" s="109" t="s">
        <v>19</v>
      </c>
      <c r="L38" s="107">
        <v>0.79</v>
      </c>
      <c r="M38" s="107">
        <v>0.83</v>
      </c>
      <c r="N38" s="107">
        <f t="shared" si="0"/>
        <v>0.81</v>
      </c>
      <c r="O38" s="108">
        <v>17.7</v>
      </c>
      <c r="P38" s="108">
        <v>22</v>
      </c>
      <c r="Q38" s="126" t="s">
        <v>16</v>
      </c>
    </row>
    <row r="39" spans="1:17" x14ac:dyDescent="0.3">
      <c r="A39" s="111" t="s">
        <v>65</v>
      </c>
      <c r="B39" s="1">
        <v>0.81</v>
      </c>
      <c r="C39" s="2">
        <v>8.5</v>
      </c>
      <c r="D39" s="1">
        <v>1</v>
      </c>
      <c r="E39" s="113">
        <v>5.7</v>
      </c>
      <c r="F39" s="87"/>
      <c r="G39" s="84"/>
      <c r="H39" s="85"/>
      <c r="I39" s="88"/>
      <c r="J39" s="125" t="s">
        <v>40</v>
      </c>
      <c r="K39" s="109" t="s">
        <v>19</v>
      </c>
      <c r="L39" s="107">
        <v>0.76</v>
      </c>
      <c r="M39" s="107">
        <v>0.82</v>
      </c>
      <c r="N39" s="107">
        <f t="shared" si="0"/>
        <v>0.79</v>
      </c>
      <c r="O39" s="108">
        <v>24</v>
      </c>
      <c r="P39" s="108">
        <v>35</v>
      </c>
      <c r="Q39" s="126" t="s">
        <v>38</v>
      </c>
    </row>
    <row r="40" spans="1:17" x14ac:dyDescent="0.3">
      <c r="A40" s="111" t="s">
        <v>66</v>
      </c>
      <c r="B40" s="1">
        <v>0.8</v>
      </c>
      <c r="C40" s="2">
        <v>7.1</v>
      </c>
      <c r="D40" s="1">
        <v>1</v>
      </c>
      <c r="E40" s="113">
        <v>5.7</v>
      </c>
      <c r="F40" s="87"/>
      <c r="G40" s="84"/>
      <c r="H40" s="85"/>
      <c r="I40" s="88"/>
      <c r="J40" s="125" t="s">
        <v>22</v>
      </c>
      <c r="K40" s="109" t="s">
        <v>19</v>
      </c>
      <c r="L40" s="107">
        <v>0.85</v>
      </c>
      <c r="M40" s="107">
        <v>0.85</v>
      </c>
      <c r="N40" s="107">
        <f t="shared" si="0"/>
        <v>0.85</v>
      </c>
      <c r="O40" s="108">
        <v>21</v>
      </c>
      <c r="P40" s="108">
        <v>30</v>
      </c>
      <c r="Q40" s="126" t="s">
        <v>16</v>
      </c>
    </row>
    <row r="41" spans="1:17" ht="15" thickBot="1" x14ac:dyDescent="0.35">
      <c r="A41" s="111" t="s">
        <v>67</v>
      </c>
      <c r="B41" s="1">
        <v>0.8</v>
      </c>
      <c r="C41" s="2">
        <v>3</v>
      </c>
      <c r="D41" s="1">
        <v>1</v>
      </c>
      <c r="E41" s="113">
        <v>5.7</v>
      </c>
      <c r="F41" s="89"/>
      <c r="G41" s="90"/>
      <c r="H41" s="91"/>
      <c r="I41" s="93"/>
      <c r="J41" s="125" t="s">
        <v>37</v>
      </c>
      <c r="K41" s="109" t="s">
        <v>19</v>
      </c>
      <c r="L41" s="107">
        <v>0.65</v>
      </c>
      <c r="M41" s="107">
        <v>0.7</v>
      </c>
      <c r="N41" s="107">
        <f t="shared" si="0"/>
        <v>0.67500000000000004</v>
      </c>
      <c r="O41" s="108">
        <v>14.4</v>
      </c>
      <c r="P41" s="108">
        <v>18.3</v>
      </c>
      <c r="Q41" s="126" t="s">
        <v>38</v>
      </c>
    </row>
    <row r="42" spans="1:17" x14ac:dyDescent="0.3">
      <c r="A42" s="111" t="s">
        <v>68</v>
      </c>
      <c r="B42" s="1">
        <v>0.76</v>
      </c>
      <c r="C42" s="2">
        <v>3</v>
      </c>
      <c r="D42" s="1">
        <v>1</v>
      </c>
      <c r="E42" s="113">
        <v>5.79</v>
      </c>
      <c r="J42" s="125" t="s">
        <v>31</v>
      </c>
      <c r="K42" s="109" t="s">
        <v>19</v>
      </c>
      <c r="L42" s="107">
        <v>0.74</v>
      </c>
      <c r="M42" s="107">
        <v>0.79</v>
      </c>
      <c r="N42" s="107">
        <f t="shared" si="0"/>
        <v>0.76500000000000001</v>
      </c>
      <c r="O42" s="108">
        <v>10</v>
      </c>
      <c r="P42" s="108">
        <v>13</v>
      </c>
      <c r="Q42" s="126" t="s">
        <v>16</v>
      </c>
    </row>
    <row r="43" spans="1:17" ht="18" x14ac:dyDescent="0.3">
      <c r="A43" s="111" t="s">
        <v>69</v>
      </c>
      <c r="B43" s="1">
        <v>0.8</v>
      </c>
      <c r="C43" s="2">
        <v>3.7</v>
      </c>
      <c r="D43" s="1">
        <v>1</v>
      </c>
      <c r="E43" s="113">
        <v>5.7</v>
      </c>
      <c r="F43" s="175" t="s">
        <v>165</v>
      </c>
      <c r="G43" s="176"/>
      <c r="H43" s="176"/>
      <c r="I43" s="177"/>
      <c r="J43" s="125" t="s">
        <v>29</v>
      </c>
      <c r="K43" s="109" t="s">
        <v>19</v>
      </c>
      <c r="L43" s="107">
        <v>0.7</v>
      </c>
      <c r="M43" s="107">
        <v>0.76</v>
      </c>
      <c r="N43" s="107">
        <f t="shared" si="0"/>
        <v>0.73</v>
      </c>
      <c r="O43" s="108">
        <v>9</v>
      </c>
      <c r="P43" s="108">
        <v>13</v>
      </c>
      <c r="Q43" s="126" t="s">
        <v>16</v>
      </c>
    </row>
    <row r="44" spans="1:17" x14ac:dyDescent="0.3">
      <c r="A44" s="111" t="s">
        <v>70</v>
      </c>
      <c r="B44" s="1">
        <v>0.72</v>
      </c>
      <c r="C44" s="2">
        <v>3</v>
      </c>
      <c r="D44" s="1">
        <v>1</v>
      </c>
      <c r="E44" s="113">
        <v>5.79</v>
      </c>
      <c r="F44" s="94" t="s">
        <v>166</v>
      </c>
      <c r="G44" s="94" t="s">
        <v>2</v>
      </c>
      <c r="H44" s="94" t="s">
        <v>167</v>
      </c>
      <c r="I44" s="94" t="s">
        <v>168</v>
      </c>
      <c r="J44" s="134" t="s">
        <v>280</v>
      </c>
      <c r="K44" s="135" t="s">
        <v>15</v>
      </c>
      <c r="L44" s="136">
        <v>0.9</v>
      </c>
      <c r="M44" s="136">
        <v>0.9</v>
      </c>
      <c r="N44" s="107">
        <f t="shared" si="0"/>
        <v>0.9</v>
      </c>
      <c r="O44" s="137">
        <v>18</v>
      </c>
      <c r="P44" s="137">
        <v>28</v>
      </c>
      <c r="Q44" s="138" t="s">
        <v>573</v>
      </c>
    </row>
    <row r="45" spans="1:17" x14ac:dyDescent="0.3">
      <c r="A45" s="111" t="s">
        <v>71</v>
      </c>
      <c r="B45" s="1">
        <v>0.82</v>
      </c>
      <c r="C45" s="2">
        <v>5</v>
      </c>
      <c r="D45" s="1">
        <v>0.25</v>
      </c>
      <c r="E45" s="113">
        <v>5.7</v>
      </c>
      <c r="F45" s="95">
        <v>1</v>
      </c>
      <c r="G45" s="94" t="s">
        <v>169</v>
      </c>
      <c r="H45" s="96">
        <v>0.8</v>
      </c>
      <c r="I45" s="97">
        <v>10.7</v>
      </c>
      <c r="J45" s="134" t="s">
        <v>281</v>
      </c>
      <c r="K45" s="135" t="s">
        <v>15</v>
      </c>
      <c r="L45" s="136">
        <v>0.86</v>
      </c>
      <c r="M45" s="136">
        <v>0.86</v>
      </c>
      <c r="N45" s="107">
        <f t="shared" si="0"/>
        <v>0.86</v>
      </c>
      <c r="O45" s="137">
        <v>17.8</v>
      </c>
      <c r="P45" s="137">
        <v>23.9</v>
      </c>
      <c r="Q45" s="138" t="s">
        <v>573</v>
      </c>
    </row>
    <row r="46" spans="1:17" x14ac:dyDescent="0.3">
      <c r="A46" s="111" t="s">
        <v>72</v>
      </c>
      <c r="B46" s="1">
        <v>0.55000000000000004</v>
      </c>
      <c r="C46" s="2">
        <v>1200</v>
      </c>
      <c r="D46" s="1">
        <v>0.1</v>
      </c>
      <c r="E46" s="113">
        <v>4.71</v>
      </c>
      <c r="F46" s="95">
        <v>1</v>
      </c>
      <c r="G46" s="94" t="s">
        <v>169</v>
      </c>
      <c r="H46" s="96">
        <v>0.88</v>
      </c>
      <c r="I46" s="97">
        <v>11.8</v>
      </c>
      <c r="J46" s="134" t="s">
        <v>282</v>
      </c>
      <c r="K46" s="135" t="s">
        <v>15</v>
      </c>
      <c r="L46" s="136">
        <v>0.81</v>
      </c>
      <c r="M46" s="136">
        <v>0.81</v>
      </c>
      <c r="N46" s="107">
        <f t="shared" si="0"/>
        <v>0.81</v>
      </c>
      <c r="O46" s="137">
        <v>15</v>
      </c>
      <c r="P46" s="137">
        <v>20</v>
      </c>
      <c r="Q46" s="138" t="s">
        <v>573</v>
      </c>
    </row>
    <row r="47" spans="1:17" x14ac:dyDescent="0.3">
      <c r="A47" s="111" t="s">
        <v>73</v>
      </c>
      <c r="B47" s="1">
        <v>0.63</v>
      </c>
      <c r="C47" s="2">
        <v>8</v>
      </c>
      <c r="D47" s="1">
        <v>0.2</v>
      </c>
      <c r="E47" s="113">
        <v>5.7</v>
      </c>
      <c r="F47" s="95">
        <v>1</v>
      </c>
      <c r="G47" s="94" t="s">
        <v>277</v>
      </c>
      <c r="H47" s="96">
        <v>0.37</v>
      </c>
      <c r="I47" s="97">
        <v>15</v>
      </c>
      <c r="J47" s="134" t="s">
        <v>283</v>
      </c>
      <c r="K47" s="135" t="s">
        <v>15</v>
      </c>
      <c r="L47" s="136">
        <v>0.7</v>
      </c>
      <c r="M47" s="136">
        <v>0.7</v>
      </c>
      <c r="N47" s="107">
        <f t="shared" si="0"/>
        <v>0.7</v>
      </c>
      <c r="O47" s="137">
        <v>15</v>
      </c>
      <c r="P47" s="137">
        <v>20</v>
      </c>
      <c r="Q47" s="138" t="s">
        <v>574</v>
      </c>
    </row>
    <row r="48" spans="1:17" ht="15" thickBot="1" x14ac:dyDescent="0.35">
      <c r="A48" s="111" t="s">
        <v>74</v>
      </c>
      <c r="B48" s="1">
        <v>0.6</v>
      </c>
      <c r="C48" s="2">
        <v>650</v>
      </c>
      <c r="D48" s="1">
        <v>7.0000000000000007E-2</v>
      </c>
      <c r="E48" s="113">
        <v>4.71</v>
      </c>
      <c r="F48" s="98">
        <v>1</v>
      </c>
      <c r="G48" s="94" t="s">
        <v>164</v>
      </c>
      <c r="H48" s="96">
        <v>0.04</v>
      </c>
      <c r="I48" s="97">
        <v>0.33</v>
      </c>
      <c r="J48" s="134" t="s">
        <v>284</v>
      </c>
      <c r="K48" s="135" t="s">
        <v>15</v>
      </c>
      <c r="L48" s="136">
        <v>0.75</v>
      </c>
      <c r="M48" s="136">
        <v>0.75</v>
      </c>
      <c r="N48" s="107">
        <f t="shared" si="0"/>
        <v>0.75</v>
      </c>
      <c r="O48" s="137">
        <v>15</v>
      </c>
      <c r="P48" s="137">
        <v>20</v>
      </c>
      <c r="Q48" s="138" t="s">
        <v>513</v>
      </c>
    </row>
    <row r="49" spans="1:17" ht="18" x14ac:dyDescent="0.3">
      <c r="A49" s="111" t="s">
        <v>75</v>
      </c>
      <c r="B49" s="1">
        <v>0.68</v>
      </c>
      <c r="C49" s="2">
        <v>300</v>
      </c>
      <c r="D49" s="1">
        <v>0.1</v>
      </c>
      <c r="E49" s="113">
        <v>4.6500000000000004</v>
      </c>
      <c r="F49" s="185" t="s">
        <v>112</v>
      </c>
      <c r="G49" s="185"/>
      <c r="H49" s="186"/>
      <c r="I49" s="5"/>
      <c r="J49" s="134" t="s">
        <v>285</v>
      </c>
      <c r="K49" s="135" t="s">
        <v>15</v>
      </c>
      <c r="L49" s="136">
        <v>0.85</v>
      </c>
      <c r="M49" s="136">
        <v>0.85</v>
      </c>
      <c r="N49" s="107">
        <f t="shared" si="0"/>
        <v>0.85</v>
      </c>
      <c r="O49" s="137">
        <v>15</v>
      </c>
      <c r="P49" s="137">
        <v>20</v>
      </c>
      <c r="Q49" s="138" t="s">
        <v>513</v>
      </c>
    </row>
    <row r="50" spans="1:17" x14ac:dyDescent="0.3">
      <c r="A50" s="111" t="s">
        <v>91</v>
      </c>
      <c r="B50" s="1">
        <v>1</v>
      </c>
      <c r="C50" s="2">
        <v>150</v>
      </c>
      <c r="D50" s="1"/>
      <c r="E50" s="114"/>
      <c r="F50" s="37" t="s">
        <v>113</v>
      </c>
      <c r="G50" s="38">
        <v>40</v>
      </c>
      <c r="H50" s="133">
        <f>5.22-0.00504*(G50+1.479)/2.6686</f>
        <v>5.141661485423068</v>
      </c>
      <c r="I50" s="5"/>
      <c r="J50" s="134" t="s">
        <v>286</v>
      </c>
      <c r="K50" s="135" t="s">
        <v>15</v>
      </c>
      <c r="L50" s="136">
        <v>0.82</v>
      </c>
      <c r="M50" s="136">
        <v>0.82</v>
      </c>
      <c r="N50" s="107">
        <f t="shared" si="0"/>
        <v>0.82</v>
      </c>
      <c r="O50" s="137">
        <v>12</v>
      </c>
      <c r="P50" s="137">
        <v>15</v>
      </c>
      <c r="Q50" s="138" t="s">
        <v>513</v>
      </c>
    </row>
    <row r="51" spans="1:17" x14ac:dyDescent="0.3">
      <c r="A51" s="111" t="s">
        <v>92</v>
      </c>
      <c r="B51" s="1">
        <v>1</v>
      </c>
      <c r="C51" s="2">
        <v>2</v>
      </c>
      <c r="D51" s="1"/>
      <c r="E51" s="114"/>
      <c r="F51" s="37" t="s">
        <v>114</v>
      </c>
      <c r="G51" s="181">
        <v>5.7</v>
      </c>
      <c r="H51" s="182"/>
      <c r="I51" s="5"/>
      <c r="J51" s="134" t="s">
        <v>287</v>
      </c>
      <c r="K51" s="135" t="s">
        <v>15</v>
      </c>
      <c r="L51" s="136">
        <v>0.82</v>
      </c>
      <c r="M51" s="136">
        <v>0.82</v>
      </c>
      <c r="N51" s="107">
        <f t="shared" si="0"/>
        <v>0.82</v>
      </c>
      <c r="O51" s="137">
        <v>12</v>
      </c>
      <c r="P51" s="137">
        <v>15</v>
      </c>
      <c r="Q51" s="138" t="s">
        <v>513</v>
      </c>
    </row>
    <row r="52" spans="1:17" x14ac:dyDescent="0.3">
      <c r="A52" s="111" t="s">
        <v>93</v>
      </c>
      <c r="B52" s="1">
        <v>1</v>
      </c>
      <c r="C52" s="2">
        <v>542</v>
      </c>
      <c r="D52" s="1"/>
      <c r="E52" s="114"/>
      <c r="F52" s="37" t="s">
        <v>115</v>
      </c>
      <c r="G52" s="181">
        <v>5.79</v>
      </c>
      <c r="H52" s="182"/>
      <c r="I52" s="5"/>
      <c r="J52" s="134" t="s">
        <v>288</v>
      </c>
      <c r="K52" s="135" t="s">
        <v>15</v>
      </c>
      <c r="L52" s="136">
        <v>0.82</v>
      </c>
      <c r="M52" s="136">
        <v>0.82</v>
      </c>
      <c r="N52" s="107">
        <f t="shared" si="0"/>
        <v>0.82</v>
      </c>
      <c r="O52" s="137">
        <v>12</v>
      </c>
      <c r="P52" s="137">
        <v>15</v>
      </c>
      <c r="Q52" s="138" t="s">
        <v>513</v>
      </c>
    </row>
    <row r="53" spans="1:17" x14ac:dyDescent="0.3">
      <c r="A53" s="111" t="s">
        <v>76</v>
      </c>
      <c r="B53" s="1">
        <v>0.75</v>
      </c>
      <c r="C53" s="2">
        <v>6</v>
      </c>
      <c r="D53" s="1">
        <v>1</v>
      </c>
      <c r="E53" s="113">
        <v>5.56</v>
      </c>
      <c r="F53" s="37" t="s">
        <v>116</v>
      </c>
      <c r="G53" s="181">
        <v>5.77</v>
      </c>
      <c r="H53" s="182"/>
      <c r="I53" s="5"/>
      <c r="J53" s="134" t="s">
        <v>289</v>
      </c>
      <c r="K53" s="135" t="s">
        <v>15</v>
      </c>
      <c r="L53" s="136">
        <v>0.97</v>
      </c>
      <c r="M53" s="136">
        <v>0.97</v>
      </c>
      <c r="N53" s="107">
        <f t="shared" si="0"/>
        <v>0.97</v>
      </c>
      <c r="O53" s="137">
        <v>25</v>
      </c>
      <c r="P53" s="137">
        <v>35</v>
      </c>
      <c r="Q53" s="138" t="s">
        <v>16</v>
      </c>
    </row>
    <row r="54" spans="1:17" x14ac:dyDescent="0.3">
      <c r="A54" s="111" t="s">
        <v>77</v>
      </c>
      <c r="B54" s="1">
        <v>0.75</v>
      </c>
      <c r="C54" s="2">
        <v>10</v>
      </c>
      <c r="D54" s="1">
        <v>1</v>
      </c>
      <c r="E54" s="113">
        <v>5.56</v>
      </c>
      <c r="F54" s="37" t="s">
        <v>117</v>
      </c>
      <c r="G54" s="181">
        <v>5.43</v>
      </c>
      <c r="H54" s="182"/>
      <c r="I54" s="5"/>
      <c r="J54" s="134" t="s">
        <v>290</v>
      </c>
      <c r="K54" s="135" t="s">
        <v>15</v>
      </c>
      <c r="L54" s="136">
        <v>0.7</v>
      </c>
      <c r="M54" s="136">
        <v>0.7</v>
      </c>
      <c r="N54" s="107">
        <f t="shared" si="0"/>
        <v>0.7</v>
      </c>
      <c r="O54" s="137">
        <v>15</v>
      </c>
      <c r="P54" s="137">
        <v>20</v>
      </c>
      <c r="Q54" s="138" t="s">
        <v>16</v>
      </c>
    </row>
    <row r="55" spans="1:17" x14ac:dyDescent="0.3">
      <c r="A55" s="111" t="s">
        <v>170</v>
      </c>
      <c r="B55" s="99">
        <v>0.78</v>
      </c>
      <c r="C55" s="100">
        <v>45</v>
      </c>
      <c r="D55" s="99">
        <v>0.25</v>
      </c>
      <c r="E55" s="114">
        <v>5.13</v>
      </c>
      <c r="F55" s="37" t="s">
        <v>118</v>
      </c>
      <c r="G55" s="181">
        <v>5.75</v>
      </c>
      <c r="H55" s="182"/>
      <c r="I55" s="5"/>
      <c r="J55" s="134" t="s">
        <v>291</v>
      </c>
      <c r="K55" s="135" t="s">
        <v>15</v>
      </c>
      <c r="L55" s="136">
        <v>0.81</v>
      </c>
      <c r="M55" s="136">
        <v>0.81</v>
      </c>
      <c r="N55" s="107">
        <f t="shared" si="0"/>
        <v>0.81</v>
      </c>
      <c r="O55" s="137">
        <v>12</v>
      </c>
      <c r="P55" s="137">
        <v>25</v>
      </c>
      <c r="Q55" s="138" t="s">
        <v>514</v>
      </c>
    </row>
    <row r="56" spans="1:17" x14ac:dyDescent="0.3">
      <c r="A56" s="111" t="s">
        <v>171</v>
      </c>
      <c r="B56" s="99">
        <v>0.74</v>
      </c>
      <c r="C56" s="100">
        <v>8</v>
      </c>
      <c r="D56" s="99">
        <v>0.1</v>
      </c>
      <c r="E56" s="114">
        <v>4.5</v>
      </c>
      <c r="F56" s="37" t="s">
        <v>119</v>
      </c>
      <c r="G56" s="181">
        <v>6.04</v>
      </c>
      <c r="H56" s="182"/>
      <c r="I56" s="5"/>
      <c r="J56" s="134" t="s">
        <v>292</v>
      </c>
      <c r="K56" s="135"/>
      <c r="L56" s="136">
        <v>0.79</v>
      </c>
      <c r="M56" s="136">
        <v>0.81</v>
      </c>
      <c r="N56" s="107">
        <f t="shared" si="0"/>
        <v>0.8</v>
      </c>
      <c r="O56" s="137">
        <v>17.8</v>
      </c>
      <c r="P56" s="137">
        <v>26.7</v>
      </c>
      <c r="Q56" s="138" t="s">
        <v>573</v>
      </c>
    </row>
    <row r="57" spans="1:17" x14ac:dyDescent="0.3">
      <c r="A57" s="111" t="s">
        <v>172</v>
      </c>
      <c r="B57" s="99">
        <v>0.78</v>
      </c>
      <c r="C57" s="100">
        <v>100</v>
      </c>
      <c r="D57" s="99">
        <v>0.2</v>
      </c>
      <c r="E57" s="114">
        <v>5.03</v>
      </c>
      <c r="F57" s="37" t="s">
        <v>120</v>
      </c>
      <c r="G57" s="181">
        <v>5.56</v>
      </c>
      <c r="H57" s="182"/>
      <c r="I57" s="5"/>
      <c r="J57" s="134" t="s">
        <v>293</v>
      </c>
      <c r="K57" s="135"/>
      <c r="L57" s="136">
        <v>0.81</v>
      </c>
      <c r="M57" s="136">
        <v>0.83</v>
      </c>
      <c r="N57" s="107">
        <f t="shared" si="0"/>
        <v>0.82000000000000006</v>
      </c>
      <c r="O57" s="137">
        <v>17.8</v>
      </c>
      <c r="P57" s="137">
        <v>26.7</v>
      </c>
      <c r="Q57" s="138" t="s">
        <v>573</v>
      </c>
    </row>
    <row r="58" spans="1:17" x14ac:dyDescent="0.3">
      <c r="A58" s="111" t="s">
        <v>173</v>
      </c>
      <c r="B58" s="99">
        <v>0.59</v>
      </c>
      <c r="C58" s="100">
        <v>2</v>
      </c>
      <c r="D58" s="99">
        <v>0.15</v>
      </c>
      <c r="E58" s="115">
        <v>5.2</v>
      </c>
      <c r="F58" s="37" t="s">
        <v>121</v>
      </c>
      <c r="G58" s="181">
        <v>5.7</v>
      </c>
      <c r="H58" s="182"/>
      <c r="I58" s="5"/>
      <c r="J58" s="134" t="s">
        <v>294</v>
      </c>
      <c r="K58" s="135"/>
      <c r="L58" s="136">
        <v>0.79</v>
      </c>
      <c r="M58" s="136">
        <v>0.83</v>
      </c>
      <c r="N58" s="107">
        <f t="shared" si="0"/>
        <v>0.81</v>
      </c>
      <c r="O58" s="137">
        <v>17.8</v>
      </c>
      <c r="P58" s="137">
        <v>26.7</v>
      </c>
      <c r="Q58" s="138" t="s">
        <v>573</v>
      </c>
    </row>
    <row r="59" spans="1:17" ht="15" thickBot="1" x14ac:dyDescent="0.35">
      <c r="A59" s="111" t="s">
        <v>174</v>
      </c>
      <c r="B59" s="99">
        <v>0.77</v>
      </c>
      <c r="C59" s="100">
        <v>50</v>
      </c>
      <c r="D59" s="99">
        <v>0.25</v>
      </c>
      <c r="E59" s="114">
        <v>5.12</v>
      </c>
      <c r="F59" s="39" t="s">
        <v>122</v>
      </c>
      <c r="G59" s="183">
        <v>4.71</v>
      </c>
      <c r="H59" s="184"/>
      <c r="I59" s="5"/>
      <c r="J59" s="134" t="s">
        <v>295</v>
      </c>
      <c r="K59" s="135"/>
      <c r="L59" s="136">
        <v>0.8</v>
      </c>
      <c r="M59" s="136">
        <v>0.83</v>
      </c>
      <c r="N59" s="107">
        <f t="shared" si="0"/>
        <v>0.81499999999999995</v>
      </c>
      <c r="O59" s="137">
        <v>17.8</v>
      </c>
      <c r="P59" s="137">
        <v>26.7</v>
      </c>
      <c r="Q59" s="138" t="s">
        <v>573</v>
      </c>
    </row>
    <row r="60" spans="1:17" x14ac:dyDescent="0.3">
      <c r="A60" s="111" t="s">
        <v>175</v>
      </c>
      <c r="B60" s="99">
        <v>0.72</v>
      </c>
      <c r="C60" s="100">
        <v>1300</v>
      </c>
      <c r="D60" s="99">
        <v>0.06</v>
      </c>
      <c r="E60" s="114">
        <v>4.71</v>
      </c>
      <c r="F60" s="5"/>
      <c r="G60" s="5"/>
      <c r="H60" s="5"/>
      <c r="I60" s="5"/>
      <c r="J60" s="134" t="s">
        <v>296</v>
      </c>
      <c r="K60" s="135"/>
      <c r="L60" s="136">
        <v>0.83</v>
      </c>
      <c r="M60" s="136">
        <v>0.85</v>
      </c>
      <c r="N60" s="107">
        <f t="shared" si="0"/>
        <v>0.84</v>
      </c>
      <c r="O60" s="137">
        <v>18.3</v>
      </c>
      <c r="P60" s="137">
        <v>26.7</v>
      </c>
      <c r="Q60" s="138" t="s">
        <v>573</v>
      </c>
    </row>
    <row r="61" spans="1:17" x14ac:dyDescent="0.3">
      <c r="A61" s="111" t="s">
        <v>176</v>
      </c>
      <c r="B61" s="99">
        <v>0.75</v>
      </c>
      <c r="C61" s="100">
        <v>500</v>
      </c>
      <c r="D61" s="99">
        <v>0.1</v>
      </c>
      <c r="E61" s="114">
        <v>4.71</v>
      </c>
      <c r="F61" s="5"/>
      <c r="G61" s="5"/>
      <c r="H61" s="5"/>
      <c r="J61" s="134" t="s">
        <v>297</v>
      </c>
      <c r="K61" s="135"/>
      <c r="L61" s="136">
        <v>0.79</v>
      </c>
      <c r="M61" s="136">
        <v>0.81</v>
      </c>
      <c r="N61" s="107">
        <f t="shared" si="0"/>
        <v>0.8</v>
      </c>
      <c r="O61" s="137">
        <v>18.899999999999999</v>
      </c>
      <c r="P61" s="137">
        <v>25</v>
      </c>
      <c r="Q61" s="138" t="s">
        <v>573</v>
      </c>
    </row>
    <row r="62" spans="1:17" x14ac:dyDescent="0.3">
      <c r="A62" s="111" t="s">
        <v>177</v>
      </c>
      <c r="B62" s="99">
        <v>0.77</v>
      </c>
      <c r="C62" s="100">
        <v>250</v>
      </c>
      <c r="D62" s="99">
        <v>0.1</v>
      </c>
      <c r="E62" s="114">
        <v>4.71</v>
      </c>
      <c r="F62" s="5"/>
      <c r="G62" s="5"/>
      <c r="H62" s="5"/>
      <c r="J62" s="134" t="s">
        <v>298</v>
      </c>
      <c r="K62" s="135"/>
      <c r="L62" s="136">
        <v>0.74</v>
      </c>
      <c r="M62" s="136">
        <v>0.76</v>
      </c>
      <c r="N62" s="107">
        <f t="shared" si="0"/>
        <v>0.75</v>
      </c>
      <c r="O62" s="137">
        <v>18.899999999999999</v>
      </c>
      <c r="P62" s="137">
        <v>23.3</v>
      </c>
      <c r="Q62" s="138" t="s">
        <v>573</v>
      </c>
    </row>
    <row r="63" spans="1:17" x14ac:dyDescent="0.3">
      <c r="A63" s="111" t="s">
        <v>178</v>
      </c>
      <c r="B63" s="99">
        <v>0.78</v>
      </c>
      <c r="C63" s="100">
        <v>20</v>
      </c>
      <c r="D63" s="99">
        <v>0.3</v>
      </c>
      <c r="E63" s="114">
        <v>5.18</v>
      </c>
      <c r="F63" s="5"/>
      <c r="G63" s="5"/>
      <c r="H63" s="5"/>
      <c r="J63" s="134" t="s">
        <v>299</v>
      </c>
      <c r="K63" s="135"/>
      <c r="L63" s="136">
        <v>0.77</v>
      </c>
      <c r="M63" s="136">
        <v>0.81</v>
      </c>
      <c r="N63" s="107">
        <f t="shared" si="0"/>
        <v>0.79</v>
      </c>
      <c r="O63" s="137">
        <v>12.8</v>
      </c>
      <c r="P63" s="137">
        <v>20</v>
      </c>
      <c r="Q63" s="138" t="s">
        <v>573</v>
      </c>
    </row>
    <row r="64" spans="1:17" x14ac:dyDescent="0.3">
      <c r="A64" s="111" t="s">
        <v>179</v>
      </c>
      <c r="B64" s="99">
        <v>0.78</v>
      </c>
      <c r="C64" s="100">
        <v>8</v>
      </c>
      <c r="D64" s="99">
        <v>0.3</v>
      </c>
      <c r="E64" s="114">
        <v>5.2</v>
      </c>
      <c r="F64" s="5"/>
      <c r="G64" s="5"/>
      <c r="H64" s="5"/>
      <c r="J64" s="134" t="s">
        <v>300</v>
      </c>
      <c r="K64" s="135"/>
      <c r="L64" s="136">
        <v>0.81</v>
      </c>
      <c r="M64" s="136">
        <v>0.84</v>
      </c>
      <c r="N64" s="107">
        <f t="shared" si="0"/>
        <v>0.82499999999999996</v>
      </c>
      <c r="O64" s="137">
        <v>20</v>
      </c>
      <c r="P64" s="137">
        <v>25</v>
      </c>
      <c r="Q64" s="138" t="s">
        <v>574</v>
      </c>
    </row>
    <row r="65" spans="1:17" x14ac:dyDescent="0.3">
      <c r="A65" s="111" t="s">
        <v>180</v>
      </c>
      <c r="B65" s="99">
        <v>0.78</v>
      </c>
      <c r="C65" s="100">
        <v>120</v>
      </c>
      <c r="D65" s="99">
        <v>0.2</v>
      </c>
      <c r="E65" s="114">
        <v>4.99</v>
      </c>
      <c r="F65" s="5"/>
      <c r="G65" s="5"/>
      <c r="H65" s="5"/>
      <c r="J65" s="134" t="s">
        <v>301</v>
      </c>
      <c r="K65" s="135"/>
      <c r="L65" s="136">
        <v>0.8</v>
      </c>
      <c r="M65" s="136">
        <v>0.82</v>
      </c>
      <c r="N65" s="107">
        <f t="shared" si="0"/>
        <v>0.81</v>
      </c>
      <c r="O65" s="137">
        <v>17.8</v>
      </c>
      <c r="P65" s="137">
        <v>23.9</v>
      </c>
      <c r="Q65" s="138" t="s">
        <v>574</v>
      </c>
    </row>
    <row r="66" spans="1:17" x14ac:dyDescent="0.3">
      <c r="A66" s="111" t="s">
        <v>181</v>
      </c>
      <c r="B66" s="99">
        <v>0.77</v>
      </c>
      <c r="C66" s="100">
        <v>50</v>
      </c>
      <c r="D66" s="99">
        <v>0.25</v>
      </c>
      <c r="E66" s="114">
        <v>5.12</v>
      </c>
      <c r="F66" s="5"/>
      <c r="G66" s="5"/>
      <c r="H66" s="5"/>
      <c r="J66" s="134" t="s">
        <v>302</v>
      </c>
      <c r="K66" s="135"/>
      <c r="L66" s="136">
        <v>0.78</v>
      </c>
      <c r="M66" s="136">
        <v>0.82</v>
      </c>
      <c r="N66" s="107">
        <f t="shared" si="0"/>
        <v>0.8</v>
      </c>
      <c r="O66" s="137">
        <v>16.7</v>
      </c>
      <c r="P66" s="137">
        <v>23.9</v>
      </c>
      <c r="Q66" s="138" t="s">
        <v>574</v>
      </c>
    </row>
    <row r="67" spans="1:17" x14ac:dyDescent="0.3">
      <c r="A67" s="111" t="s">
        <v>182</v>
      </c>
      <c r="B67" s="99">
        <v>0.75</v>
      </c>
      <c r="C67" s="100">
        <v>900</v>
      </c>
      <c r="D67" s="99">
        <v>7.0000000000000007E-2</v>
      </c>
      <c r="E67" s="114">
        <v>3.33</v>
      </c>
      <c r="F67" s="5"/>
      <c r="G67" s="5"/>
      <c r="H67" s="5"/>
      <c r="J67" s="134" t="s">
        <v>303</v>
      </c>
      <c r="K67" s="135"/>
      <c r="L67" s="136">
        <v>0.74</v>
      </c>
      <c r="M67" s="136">
        <v>0.78</v>
      </c>
      <c r="N67" s="107">
        <f t="shared" ref="N67:N117" si="1">AVERAGE(L67,M67)</f>
        <v>0.76</v>
      </c>
      <c r="O67" s="137">
        <v>10</v>
      </c>
      <c r="P67" s="137">
        <v>15.6</v>
      </c>
      <c r="Q67" s="138" t="s">
        <v>574</v>
      </c>
    </row>
    <row r="68" spans="1:17" x14ac:dyDescent="0.3">
      <c r="A68" s="111" t="s">
        <v>183</v>
      </c>
      <c r="B68" s="99">
        <v>0.78</v>
      </c>
      <c r="C68" s="100">
        <v>150</v>
      </c>
      <c r="D68" s="99">
        <v>0.2</v>
      </c>
      <c r="E68" s="114">
        <v>4.93</v>
      </c>
      <c r="F68" s="5"/>
      <c r="G68" s="5"/>
      <c r="H68" s="5"/>
      <c r="J68" s="134" t="s">
        <v>304</v>
      </c>
      <c r="K68" s="135"/>
      <c r="L68" s="136">
        <v>0.75</v>
      </c>
      <c r="M68" s="136">
        <v>0.79</v>
      </c>
      <c r="N68" s="107">
        <f t="shared" si="1"/>
        <v>0.77</v>
      </c>
      <c r="O68" s="137">
        <v>17.8</v>
      </c>
      <c r="P68" s="137">
        <v>25</v>
      </c>
      <c r="Q68" s="138" t="s">
        <v>513</v>
      </c>
    </row>
    <row r="69" spans="1:17" x14ac:dyDescent="0.3">
      <c r="A69" s="111" t="s">
        <v>184</v>
      </c>
      <c r="B69" s="99">
        <v>0.8</v>
      </c>
      <c r="C69" s="100">
        <v>3</v>
      </c>
      <c r="D69" s="99">
        <v>0.3</v>
      </c>
      <c r="E69" s="114">
        <v>5.7</v>
      </c>
      <c r="F69" s="5"/>
      <c r="G69" s="5"/>
      <c r="H69" s="5"/>
      <c r="J69" s="134" t="s">
        <v>305</v>
      </c>
      <c r="K69" s="135"/>
      <c r="L69" s="136">
        <v>0.8</v>
      </c>
      <c r="M69" s="136">
        <v>0.82</v>
      </c>
      <c r="N69" s="107">
        <f t="shared" si="1"/>
        <v>0.81</v>
      </c>
      <c r="O69" s="137">
        <v>17.8</v>
      </c>
      <c r="P69" s="137">
        <v>23.9</v>
      </c>
      <c r="Q69" s="138" t="s">
        <v>513</v>
      </c>
    </row>
    <row r="70" spans="1:17" x14ac:dyDescent="0.3">
      <c r="A70" s="111" t="s">
        <v>185</v>
      </c>
      <c r="B70" s="99">
        <v>0.79</v>
      </c>
      <c r="C70" s="100">
        <v>5</v>
      </c>
      <c r="D70" s="99">
        <v>0.15</v>
      </c>
      <c r="E70" s="115">
        <v>5.8</v>
      </c>
      <c r="F70" s="5"/>
      <c r="G70" s="5"/>
      <c r="H70" s="5"/>
      <c r="J70" s="134" t="s">
        <v>306</v>
      </c>
      <c r="K70" s="135"/>
      <c r="L70" s="136">
        <v>0.79</v>
      </c>
      <c r="M70" s="136">
        <v>0.83</v>
      </c>
      <c r="N70" s="107">
        <f t="shared" si="1"/>
        <v>0.81</v>
      </c>
      <c r="O70" s="137">
        <v>20</v>
      </c>
      <c r="P70" s="137">
        <v>26.7</v>
      </c>
      <c r="Q70" s="138" t="s">
        <v>16</v>
      </c>
    </row>
    <row r="71" spans="1:17" x14ac:dyDescent="0.3">
      <c r="A71" s="111" t="s">
        <v>186</v>
      </c>
      <c r="B71" s="99">
        <v>0.83</v>
      </c>
      <c r="C71" s="100">
        <v>4</v>
      </c>
      <c r="D71" s="99">
        <v>0.35</v>
      </c>
      <c r="E71" s="114">
        <v>6.04</v>
      </c>
      <c r="J71" s="134" t="s">
        <v>307</v>
      </c>
      <c r="K71" s="135"/>
      <c r="L71" s="136">
        <v>0.76</v>
      </c>
      <c r="M71" s="136">
        <v>0.8</v>
      </c>
      <c r="N71" s="107">
        <f t="shared" si="1"/>
        <v>0.78</v>
      </c>
      <c r="O71" s="137">
        <v>17.8</v>
      </c>
      <c r="P71" s="137">
        <v>25</v>
      </c>
      <c r="Q71" s="138" t="s">
        <v>16</v>
      </c>
    </row>
    <row r="72" spans="1:17" x14ac:dyDescent="0.3">
      <c r="A72" s="111" t="s">
        <v>187</v>
      </c>
      <c r="B72" s="99">
        <v>0.71</v>
      </c>
      <c r="C72" s="100">
        <v>900</v>
      </c>
      <c r="D72" s="99">
        <v>0.2</v>
      </c>
      <c r="E72" s="114">
        <v>4.71</v>
      </c>
      <c r="J72" s="134" t="s">
        <v>308</v>
      </c>
      <c r="K72" s="135"/>
      <c r="L72" s="136">
        <v>0.82</v>
      </c>
      <c r="M72" s="136">
        <v>0.86</v>
      </c>
      <c r="N72" s="107">
        <f t="shared" si="1"/>
        <v>0.84</v>
      </c>
      <c r="O72" s="137">
        <v>17.8</v>
      </c>
      <c r="P72" s="137">
        <v>22.2</v>
      </c>
      <c r="Q72" s="138" t="s">
        <v>16</v>
      </c>
    </row>
    <row r="73" spans="1:17" x14ac:dyDescent="0.3">
      <c r="A73" s="111" t="s">
        <v>188</v>
      </c>
      <c r="B73" s="99">
        <v>0.78</v>
      </c>
      <c r="C73" s="100">
        <v>150</v>
      </c>
      <c r="D73" s="99">
        <v>0.2</v>
      </c>
      <c r="E73" s="114">
        <v>4.93</v>
      </c>
      <c r="J73" s="134" t="s">
        <v>309</v>
      </c>
      <c r="K73" s="135"/>
      <c r="L73" s="136">
        <v>0.79</v>
      </c>
      <c r="M73" s="136">
        <v>0.83</v>
      </c>
      <c r="N73" s="107">
        <f t="shared" si="1"/>
        <v>0.81</v>
      </c>
      <c r="O73" s="137">
        <v>12.8</v>
      </c>
      <c r="P73" s="137">
        <v>21.1</v>
      </c>
      <c r="Q73" s="138" t="s">
        <v>16</v>
      </c>
    </row>
    <row r="74" spans="1:17" x14ac:dyDescent="0.3">
      <c r="A74" s="111" t="s">
        <v>189</v>
      </c>
      <c r="B74" s="99">
        <v>0.84</v>
      </c>
      <c r="C74" s="100">
        <v>25</v>
      </c>
      <c r="D74" s="99">
        <v>0.3</v>
      </c>
      <c r="E74" s="114">
        <v>5.43</v>
      </c>
      <c r="J74" s="134" t="s">
        <v>310</v>
      </c>
      <c r="K74" s="135"/>
      <c r="L74" s="136">
        <v>0.79</v>
      </c>
      <c r="M74" s="136">
        <v>0.83</v>
      </c>
      <c r="N74" s="107">
        <f t="shared" si="1"/>
        <v>0.81</v>
      </c>
      <c r="O74" s="137">
        <v>8.9</v>
      </c>
      <c r="P74" s="137">
        <v>15.6</v>
      </c>
      <c r="Q74" s="138" t="s">
        <v>16</v>
      </c>
    </row>
    <row r="75" spans="1:17" x14ac:dyDescent="0.3">
      <c r="A75" s="111" t="s">
        <v>190</v>
      </c>
      <c r="B75" s="99">
        <v>0.77</v>
      </c>
      <c r="C75" s="100">
        <v>8</v>
      </c>
      <c r="D75" s="99">
        <v>0.15</v>
      </c>
      <c r="E75" s="115">
        <v>5.6</v>
      </c>
      <c r="J75" s="134" t="s">
        <v>311</v>
      </c>
      <c r="K75" s="135"/>
      <c r="L75" s="136">
        <v>0.79</v>
      </c>
      <c r="M75" s="136">
        <v>0.83</v>
      </c>
      <c r="N75" s="107">
        <f t="shared" si="1"/>
        <v>0.81</v>
      </c>
      <c r="O75" s="137">
        <v>15.6</v>
      </c>
      <c r="P75" s="137">
        <v>22.2</v>
      </c>
      <c r="Q75" s="138" t="s">
        <v>514</v>
      </c>
    </row>
    <row r="76" spans="1:17" x14ac:dyDescent="0.3">
      <c r="A76" s="111" t="s">
        <v>191</v>
      </c>
      <c r="B76" s="99">
        <v>0.78</v>
      </c>
      <c r="C76" s="100">
        <v>80</v>
      </c>
      <c r="D76" s="99">
        <v>0.2</v>
      </c>
      <c r="E76" s="114">
        <v>5.0999999999999996</v>
      </c>
      <c r="J76" s="134" t="s">
        <v>312</v>
      </c>
      <c r="K76" s="135"/>
      <c r="L76" s="136">
        <v>0.75</v>
      </c>
      <c r="M76" s="136">
        <v>0.79</v>
      </c>
      <c r="N76" s="107">
        <f t="shared" si="1"/>
        <v>0.77</v>
      </c>
      <c r="O76" s="137">
        <v>8.9</v>
      </c>
      <c r="P76" s="137">
        <v>12.8</v>
      </c>
      <c r="Q76" s="138" t="s">
        <v>514</v>
      </c>
    </row>
    <row r="77" spans="1:17" x14ac:dyDescent="0.3">
      <c r="A77" s="111" t="s">
        <v>192</v>
      </c>
      <c r="B77" s="99">
        <v>0.8</v>
      </c>
      <c r="C77" s="100">
        <v>25</v>
      </c>
      <c r="D77" s="99">
        <v>0.6</v>
      </c>
      <c r="E77" s="114">
        <v>5.4</v>
      </c>
      <c r="J77" s="134" t="s">
        <v>313</v>
      </c>
      <c r="K77" s="135"/>
      <c r="L77" s="136">
        <v>0.77</v>
      </c>
      <c r="M77" s="136">
        <v>0.81</v>
      </c>
      <c r="N77" s="107">
        <f t="shared" si="1"/>
        <v>0.79</v>
      </c>
      <c r="O77" s="137">
        <v>17.8</v>
      </c>
      <c r="P77" s="137">
        <v>26.7</v>
      </c>
      <c r="Q77" s="138" t="s">
        <v>575</v>
      </c>
    </row>
    <row r="78" spans="1:17" x14ac:dyDescent="0.3">
      <c r="A78" s="111" t="s">
        <v>193</v>
      </c>
      <c r="B78" s="99">
        <v>0.81</v>
      </c>
      <c r="C78" s="100">
        <v>8</v>
      </c>
      <c r="D78" s="99">
        <v>1</v>
      </c>
      <c r="E78" s="114">
        <v>5.7</v>
      </c>
      <c r="J78" s="134" t="s">
        <v>314</v>
      </c>
      <c r="K78" s="135"/>
      <c r="L78" s="136">
        <v>0.76</v>
      </c>
      <c r="M78" s="136">
        <v>0.79</v>
      </c>
      <c r="N78" s="107">
        <f t="shared" si="1"/>
        <v>0.77500000000000002</v>
      </c>
      <c r="O78" s="137">
        <v>17.8</v>
      </c>
      <c r="P78" s="137">
        <v>26.7</v>
      </c>
      <c r="Q78" s="138" t="s">
        <v>575</v>
      </c>
    </row>
    <row r="79" spans="1:17" x14ac:dyDescent="0.3">
      <c r="A79" s="111" t="s">
        <v>194</v>
      </c>
      <c r="B79" s="99">
        <v>0.81</v>
      </c>
      <c r="C79" s="100">
        <v>3</v>
      </c>
      <c r="D79" s="99">
        <v>1</v>
      </c>
      <c r="E79" s="114">
        <v>5.7</v>
      </c>
      <c r="J79" s="134" t="s">
        <v>315</v>
      </c>
      <c r="K79" s="135"/>
      <c r="L79" s="136">
        <v>0.76</v>
      </c>
      <c r="M79" s="136">
        <v>0.8</v>
      </c>
      <c r="N79" s="107">
        <f t="shared" si="1"/>
        <v>0.78</v>
      </c>
      <c r="O79" s="137">
        <v>17.8</v>
      </c>
      <c r="P79" s="137">
        <v>17.8</v>
      </c>
      <c r="Q79" s="138" t="s">
        <v>575</v>
      </c>
    </row>
    <row r="80" spans="1:17" x14ac:dyDescent="0.3">
      <c r="A80" s="111" t="s">
        <v>195</v>
      </c>
      <c r="B80" s="99">
        <v>0.65</v>
      </c>
      <c r="C80" s="100">
        <v>1150</v>
      </c>
      <c r="D80" s="99">
        <v>0.05</v>
      </c>
      <c r="E80" s="114">
        <v>4.71</v>
      </c>
      <c r="J80" s="134" t="s">
        <v>316</v>
      </c>
      <c r="K80" s="135"/>
      <c r="L80" s="136"/>
      <c r="M80" s="136"/>
      <c r="N80" s="107" t="e">
        <f t="shared" si="1"/>
        <v>#DIV/0!</v>
      </c>
      <c r="O80" s="137">
        <v>17.8</v>
      </c>
      <c r="P80" s="137">
        <v>17.8</v>
      </c>
      <c r="Q80" s="138"/>
    </row>
    <row r="81" spans="1:17" x14ac:dyDescent="0.3">
      <c r="A81" s="111" t="s">
        <v>196</v>
      </c>
      <c r="B81" s="99">
        <v>0.65</v>
      </c>
      <c r="C81" s="100">
        <v>12</v>
      </c>
      <c r="D81" s="99">
        <v>0.75</v>
      </c>
      <c r="E81" s="115">
        <v>5.5</v>
      </c>
      <c r="J81" s="134" t="s">
        <v>317</v>
      </c>
      <c r="K81" s="135"/>
      <c r="L81" s="136"/>
      <c r="M81" s="136"/>
      <c r="N81" s="107" t="e">
        <f t="shared" si="1"/>
        <v>#DIV/0!</v>
      </c>
      <c r="O81" s="137">
        <v>17.8</v>
      </c>
      <c r="P81" s="137">
        <v>17.8</v>
      </c>
      <c r="Q81" s="138"/>
    </row>
    <row r="82" spans="1:17" x14ac:dyDescent="0.3">
      <c r="A82" s="111" t="s">
        <v>197</v>
      </c>
      <c r="B82" s="99">
        <v>0.81</v>
      </c>
      <c r="C82" s="100">
        <v>7</v>
      </c>
      <c r="D82" s="99">
        <v>1</v>
      </c>
      <c r="E82" s="114">
        <v>5.7</v>
      </c>
      <c r="J82" s="134" t="s">
        <v>318</v>
      </c>
      <c r="K82" s="135"/>
      <c r="L82" s="136"/>
      <c r="M82" s="136"/>
      <c r="N82" s="107" t="e">
        <f t="shared" si="1"/>
        <v>#DIV/0!</v>
      </c>
      <c r="O82" s="137">
        <v>17.8</v>
      </c>
      <c r="P82" s="137">
        <v>17.8</v>
      </c>
      <c r="Q82" s="138"/>
    </row>
    <row r="83" spans="1:17" x14ac:dyDescent="0.3">
      <c r="A83" s="111" t="s">
        <v>198</v>
      </c>
      <c r="B83" s="99">
        <v>0.77</v>
      </c>
      <c r="C83" s="100">
        <v>290</v>
      </c>
      <c r="D83" s="99">
        <v>0.1</v>
      </c>
      <c r="E83" s="114">
        <v>4.6500000000000004</v>
      </c>
      <c r="J83" s="134" t="s">
        <v>319</v>
      </c>
      <c r="K83" s="135"/>
      <c r="L83" s="136"/>
      <c r="M83" s="136"/>
      <c r="N83" s="107" t="e">
        <f t="shared" si="1"/>
        <v>#DIV/0!</v>
      </c>
      <c r="O83" s="137">
        <v>17.8</v>
      </c>
      <c r="P83" s="137">
        <v>17.8</v>
      </c>
      <c r="Q83" s="138"/>
    </row>
    <row r="84" spans="1:17" x14ac:dyDescent="0.3">
      <c r="A84" s="111" t="s">
        <v>199</v>
      </c>
      <c r="B84" s="99">
        <v>0.8</v>
      </c>
      <c r="C84" s="100">
        <v>6</v>
      </c>
      <c r="D84" s="99">
        <v>1</v>
      </c>
      <c r="E84" s="114">
        <v>5.56</v>
      </c>
      <c r="J84" s="134" t="s">
        <v>320</v>
      </c>
      <c r="K84" s="135"/>
      <c r="L84" s="136"/>
      <c r="M84" s="136"/>
      <c r="N84" s="107" t="e">
        <f t="shared" si="1"/>
        <v>#DIV/0!</v>
      </c>
      <c r="O84" s="137">
        <v>17.8</v>
      </c>
      <c r="P84" s="137">
        <v>17.8</v>
      </c>
      <c r="Q84" s="138"/>
    </row>
    <row r="85" spans="1:17" x14ac:dyDescent="0.3">
      <c r="A85" s="111" t="s">
        <v>200</v>
      </c>
      <c r="B85" s="99">
        <v>0.67</v>
      </c>
      <c r="C85" s="100">
        <v>4</v>
      </c>
      <c r="D85" s="101">
        <v>0.05</v>
      </c>
      <c r="E85" s="115">
        <v>5.6</v>
      </c>
      <c r="J85" s="134" t="s">
        <v>321</v>
      </c>
      <c r="K85" s="135"/>
      <c r="L85" s="136"/>
      <c r="M85" s="136"/>
      <c r="N85" s="107" t="e">
        <f t="shared" si="1"/>
        <v>#DIV/0!</v>
      </c>
      <c r="O85" s="137">
        <v>17.8</v>
      </c>
      <c r="P85" s="137">
        <v>17.8</v>
      </c>
      <c r="Q85" s="138"/>
    </row>
    <row r="86" spans="1:17" x14ac:dyDescent="0.3">
      <c r="A86" s="111" t="s">
        <v>201</v>
      </c>
      <c r="B86" s="99">
        <v>0.7</v>
      </c>
      <c r="C86" s="100">
        <v>5</v>
      </c>
      <c r="D86" s="99">
        <v>0.25</v>
      </c>
      <c r="E86" s="114">
        <v>5.2</v>
      </c>
      <c r="J86" s="134" t="s">
        <v>322</v>
      </c>
      <c r="K86" s="135"/>
      <c r="L86" s="136"/>
      <c r="M86" s="136"/>
      <c r="N86" s="107" t="e">
        <f t="shared" si="1"/>
        <v>#DIV/0!</v>
      </c>
      <c r="O86" s="137">
        <v>17.8</v>
      </c>
      <c r="P86" s="137">
        <v>17.8</v>
      </c>
      <c r="Q86" s="138"/>
    </row>
    <row r="87" spans="1:17" x14ac:dyDescent="0.3">
      <c r="A87" s="111" t="s">
        <v>202</v>
      </c>
      <c r="B87" s="99">
        <v>0.5</v>
      </c>
      <c r="C87" s="100">
        <v>5</v>
      </c>
      <c r="D87" s="99">
        <v>0.25</v>
      </c>
      <c r="E87" s="114">
        <v>5.2</v>
      </c>
      <c r="J87" s="134" t="s">
        <v>323</v>
      </c>
      <c r="K87" s="135"/>
      <c r="L87" s="136"/>
      <c r="M87" s="136"/>
      <c r="N87" s="107" t="e">
        <f t="shared" si="1"/>
        <v>#DIV/0!</v>
      </c>
      <c r="O87" s="137">
        <v>17.8</v>
      </c>
      <c r="P87" s="137">
        <v>17.8</v>
      </c>
      <c r="Q87" s="138"/>
    </row>
    <row r="88" spans="1:17" x14ac:dyDescent="0.3">
      <c r="A88" s="112" t="s">
        <v>203</v>
      </c>
      <c r="B88" s="101">
        <v>0.75</v>
      </c>
      <c r="C88" s="100">
        <v>5</v>
      </c>
      <c r="D88" s="99">
        <v>0.1</v>
      </c>
      <c r="E88" s="115">
        <v>5.7</v>
      </c>
      <c r="J88" s="134" t="s">
        <v>324</v>
      </c>
      <c r="K88" s="135"/>
      <c r="L88" s="136"/>
      <c r="M88" s="136"/>
      <c r="N88" s="107" t="e">
        <f t="shared" si="1"/>
        <v>#DIV/0!</v>
      </c>
      <c r="O88" s="137">
        <v>17.8</v>
      </c>
      <c r="P88" s="137">
        <v>17.8</v>
      </c>
      <c r="Q88" s="138"/>
    </row>
    <row r="89" spans="1:17" x14ac:dyDescent="0.3">
      <c r="A89" s="112" t="s">
        <v>204</v>
      </c>
      <c r="B89" s="99">
        <v>0.82</v>
      </c>
      <c r="C89" s="100">
        <v>2</v>
      </c>
      <c r="D89" s="99">
        <v>0.4</v>
      </c>
      <c r="E89" s="115">
        <v>5.7</v>
      </c>
      <c r="J89" s="134" t="s">
        <v>325</v>
      </c>
      <c r="K89" s="135"/>
      <c r="L89" s="136"/>
      <c r="M89" s="136"/>
      <c r="N89" s="107" t="e">
        <f t="shared" si="1"/>
        <v>#DIV/0!</v>
      </c>
      <c r="O89" s="137">
        <v>17.8</v>
      </c>
      <c r="P89" s="137">
        <v>17.8</v>
      </c>
      <c r="Q89" s="138"/>
    </row>
    <row r="90" spans="1:17" x14ac:dyDescent="0.3">
      <c r="A90" s="111" t="s">
        <v>205</v>
      </c>
      <c r="B90" s="99">
        <v>0.5</v>
      </c>
      <c r="C90" s="100">
        <v>5</v>
      </c>
      <c r="D90" s="99">
        <v>0.3</v>
      </c>
      <c r="E90" s="114">
        <v>5.7</v>
      </c>
      <c r="J90" s="134" t="s">
        <v>326</v>
      </c>
      <c r="K90" s="135"/>
      <c r="L90" s="136">
        <v>0.77</v>
      </c>
      <c r="M90" s="136">
        <v>0.83</v>
      </c>
      <c r="N90" s="107">
        <f t="shared" si="1"/>
        <v>0.8</v>
      </c>
      <c r="O90" s="137">
        <v>18.3</v>
      </c>
      <c r="P90" s="137">
        <v>25.6</v>
      </c>
      <c r="Q90" s="138" t="s">
        <v>573</v>
      </c>
    </row>
    <row r="91" spans="1:17" x14ac:dyDescent="0.3">
      <c r="A91" s="111" t="s">
        <v>206</v>
      </c>
      <c r="B91" s="99">
        <v>0.7</v>
      </c>
      <c r="C91" s="100">
        <v>1</v>
      </c>
      <c r="D91" s="99">
        <v>0.25</v>
      </c>
      <c r="E91" s="114">
        <v>5.7</v>
      </c>
      <c r="J91" s="134" t="s">
        <v>327</v>
      </c>
      <c r="K91" s="135"/>
      <c r="L91" s="136">
        <v>0</v>
      </c>
      <c r="M91" s="136">
        <v>0</v>
      </c>
      <c r="N91" s="107">
        <f t="shared" si="1"/>
        <v>0</v>
      </c>
      <c r="O91" s="137">
        <v>20</v>
      </c>
      <c r="P91" s="137">
        <v>24.4</v>
      </c>
      <c r="Q91" s="138" t="s">
        <v>573</v>
      </c>
    </row>
    <row r="92" spans="1:17" x14ac:dyDescent="0.3">
      <c r="A92" s="112" t="s">
        <v>207</v>
      </c>
      <c r="B92" s="99">
        <v>0.78</v>
      </c>
      <c r="C92" s="100">
        <v>3</v>
      </c>
      <c r="D92" s="99">
        <v>0.1</v>
      </c>
      <c r="E92" s="115">
        <v>5.7</v>
      </c>
      <c r="J92" s="134" t="s">
        <v>328</v>
      </c>
      <c r="K92" s="135"/>
      <c r="L92" s="136">
        <v>0.75</v>
      </c>
      <c r="M92" s="136">
        <v>0.8</v>
      </c>
      <c r="N92" s="107">
        <f t="shared" si="1"/>
        <v>0.77500000000000002</v>
      </c>
      <c r="O92" s="137">
        <v>17.8</v>
      </c>
      <c r="P92" s="137">
        <v>23.3</v>
      </c>
      <c r="Q92" s="138" t="s">
        <v>573</v>
      </c>
    </row>
    <row r="93" spans="1:17" x14ac:dyDescent="0.3">
      <c r="A93" s="111" t="s">
        <v>208</v>
      </c>
      <c r="B93" s="99">
        <v>0.81</v>
      </c>
      <c r="C93" s="100">
        <v>6</v>
      </c>
      <c r="D93" s="99">
        <v>1</v>
      </c>
      <c r="E93" s="114">
        <v>5.77</v>
      </c>
      <c r="J93" s="134" t="s">
        <v>329</v>
      </c>
      <c r="K93" s="135"/>
      <c r="L93" s="136">
        <v>0.73</v>
      </c>
      <c r="M93" s="136">
        <v>0.77</v>
      </c>
      <c r="N93" s="107">
        <f t="shared" si="1"/>
        <v>0.75</v>
      </c>
      <c r="O93" s="137">
        <v>17.2</v>
      </c>
      <c r="P93" s="137">
        <v>22.8</v>
      </c>
      <c r="Q93" s="138" t="s">
        <v>573</v>
      </c>
    </row>
    <row r="94" spans="1:17" x14ac:dyDescent="0.3">
      <c r="A94" s="111" t="s">
        <v>209</v>
      </c>
      <c r="B94" s="99">
        <v>0.8</v>
      </c>
      <c r="C94" s="100">
        <v>5</v>
      </c>
      <c r="D94" s="99">
        <v>1</v>
      </c>
      <c r="E94" s="114">
        <v>5.7</v>
      </c>
      <c r="J94" s="134" t="s">
        <v>330</v>
      </c>
      <c r="K94" s="135"/>
      <c r="L94" s="136">
        <v>0.74</v>
      </c>
      <c r="M94" s="136">
        <v>0.78</v>
      </c>
      <c r="N94" s="107">
        <f t="shared" si="1"/>
        <v>0.76</v>
      </c>
      <c r="O94" s="137">
        <v>19.399999999999999</v>
      </c>
      <c r="P94" s="137">
        <v>26.7</v>
      </c>
      <c r="Q94" s="138" t="s">
        <v>573</v>
      </c>
    </row>
    <row r="95" spans="1:17" x14ac:dyDescent="0.3">
      <c r="A95" s="111" t="s">
        <v>210</v>
      </c>
      <c r="B95" s="99">
        <v>0.8</v>
      </c>
      <c r="C95" s="100">
        <v>5</v>
      </c>
      <c r="D95" s="99">
        <v>1</v>
      </c>
      <c r="E95" s="114">
        <v>5.7</v>
      </c>
      <c r="J95" s="134" t="s">
        <v>331</v>
      </c>
      <c r="K95" s="135"/>
      <c r="L95" s="136">
        <v>0.73</v>
      </c>
      <c r="M95" s="136">
        <v>0.77</v>
      </c>
      <c r="N95" s="107">
        <f t="shared" si="1"/>
        <v>0.75</v>
      </c>
      <c r="O95" s="137">
        <v>13.3</v>
      </c>
      <c r="P95" s="137">
        <v>18.3</v>
      </c>
      <c r="Q95" s="138" t="s">
        <v>573</v>
      </c>
    </row>
    <row r="96" spans="1:17" x14ac:dyDescent="0.3">
      <c r="A96" s="111" t="s">
        <v>211</v>
      </c>
      <c r="B96" s="99">
        <v>0.8</v>
      </c>
      <c r="C96" s="100">
        <v>5</v>
      </c>
      <c r="D96" s="99">
        <v>1</v>
      </c>
      <c r="E96" s="114">
        <v>5.79</v>
      </c>
      <c r="J96" s="134" t="s">
        <v>332</v>
      </c>
      <c r="K96" s="135"/>
      <c r="L96" s="136">
        <v>0.74</v>
      </c>
      <c r="M96" s="136">
        <v>0.78</v>
      </c>
      <c r="N96" s="107">
        <f t="shared" si="1"/>
        <v>0.76</v>
      </c>
      <c r="O96" s="137">
        <v>20</v>
      </c>
      <c r="P96" s="137">
        <v>25.6</v>
      </c>
      <c r="Q96" s="138" t="s">
        <v>576</v>
      </c>
    </row>
    <row r="97" spans="1:17" x14ac:dyDescent="0.3">
      <c r="A97" s="111" t="s">
        <v>212</v>
      </c>
      <c r="B97" s="99">
        <v>0.78</v>
      </c>
      <c r="C97" s="100">
        <v>60</v>
      </c>
      <c r="D97" s="99">
        <v>0.25</v>
      </c>
      <c r="E97" s="114">
        <v>5.0999999999999996</v>
      </c>
      <c r="J97" s="134" t="s">
        <v>333</v>
      </c>
      <c r="K97" s="135"/>
      <c r="L97" s="136">
        <v>0.73</v>
      </c>
      <c r="M97" s="136">
        <v>0.77</v>
      </c>
      <c r="N97" s="107">
        <f t="shared" si="1"/>
        <v>0.75</v>
      </c>
      <c r="O97" s="137">
        <v>15.6</v>
      </c>
      <c r="P97" s="137">
        <v>22.2</v>
      </c>
      <c r="Q97" s="138" t="s">
        <v>576</v>
      </c>
    </row>
    <row r="98" spans="1:17" x14ac:dyDescent="0.3">
      <c r="A98" s="111" t="s">
        <v>213</v>
      </c>
      <c r="B98" s="99">
        <v>0.65</v>
      </c>
      <c r="C98" s="100">
        <v>4</v>
      </c>
      <c r="D98" s="99">
        <v>0.1</v>
      </c>
      <c r="E98" s="114">
        <v>4.5</v>
      </c>
      <c r="J98" s="134" t="s">
        <v>334</v>
      </c>
      <c r="K98" s="135"/>
      <c r="L98" s="136">
        <v>0.72</v>
      </c>
      <c r="M98" s="136">
        <v>0.76</v>
      </c>
      <c r="N98" s="107">
        <f t="shared" si="1"/>
        <v>0.74</v>
      </c>
      <c r="O98" s="137">
        <v>16.7</v>
      </c>
      <c r="P98" s="137">
        <v>22.2</v>
      </c>
      <c r="Q98" s="138" t="s">
        <v>576</v>
      </c>
    </row>
    <row r="99" spans="1:17" x14ac:dyDescent="0.3">
      <c r="A99" s="111" t="s">
        <v>214</v>
      </c>
      <c r="B99" s="99">
        <v>0.8</v>
      </c>
      <c r="C99" s="100">
        <v>70</v>
      </c>
      <c r="D99" s="99">
        <v>0.2</v>
      </c>
      <c r="E99" s="114">
        <v>5</v>
      </c>
      <c r="J99" s="134" t="s">
        <v>335</v>
      </c>
      <c r="K99" s="135"/>
      <c r="L99" s="136">
        <v>0.73</v>
      </c>
      <c r="M99" s="136">
        <v>0.77</v>
      </c>
      <c r="N99" s="107">
        <f t="shared" si="1"/>
        <v>0.75</v>
      </c>
      <c r="O99" s="137">
        <v>7.8</v>
      </c>
      <c r="P99" s="137">
        <v>13.3</v>
      </c>
      <c r="Q99" s="138" t="s">
        <v>576</v>
      </c>
    </row>
    <row r="100" spans="1:17" x14ac:dyDescent="0.3">
      <c r="A100" s="111" t="s">
        <v>215</v>
      </c>
      <c r="B100" s="99">
        <v>0.73</v>
      </c>
      <c r="C100" s="100">
        <v>400</v>
      </c>
      <c r="D100" s="99">
        <v>0.15</v>
      </c>
      <c r="E100" s="114">
        <v>4.7</v>
      </c>
      <c r="J100" s="139" t="s">
        <v>336</v>
      </c>
      <c r="K100" s="135"/>
      <c r="L100" s="136">
        <v>0.73</v>
      </c>
      <c r="M100" s="136">
        <v>0.75</v>
      </c>
      <c r="N100" s="107">
        <f t="shared" si="1"/>
        <v>0.74</v>
      </c>
      <c r="O100" s="140">
        <v>16.7</v>
      </c>
      <c r="P100" s="140">
        <v>21.1</v>
      </c>
      <c r="Q100" s="141" t="s">
        <v>513</v>
      </c>
    </row>
    <row r="101" spans="1:17" x14ac:dyDescent="0.3">
      <c r="A101" s="111" t="s">
        <v>216</v>
      </c>
      <c r="B101" s="99">
        <v>0.74</v>
      </c>
      <c r="C101" s="100">
        <v>32</v>
      </c>
      <c r="D101" s="99">
        <v>0.3</v>
      </c>
      <c r="E101" s="114">
        <v>5.16</v>
      </c>
      <c r="J101" s="134" t="s">
        <v>337</v>
      </c>
      <c r="K101" s="135"/>
      <c r="L101" s="136">
        <v>0.73</v>
      </c>
      <c r="M101" s="136">
        <v>0.74</v>
      </c>
      <c r="N101" s="107">
        <f t="shared" si="1"/>
        <v>0.73499999999999999</v>
      </c>
      <c r="O101" s="137">
        <v>16.7</v>
      </c>
      <c r="P101" s="137">
        <v>21.1</v>
      </c>
      <c r="Q101" s="138" t="s">
        <v>16</v>
      </c>
    </row>
    <row r="102" spans="1:17" x14ac:dyDescent="0.3">
      <c r="A102" s="111" t="s">
        <v>217</v>
      </c>
      <c r="B102" s="99">
        <v>0.74</v>
      </c>
      <c r="C102" s="100">
        <v>200</v>
      </c>
      <c r="D102" s="99">
        <v>0.2</v>
      </c>
      <c r="E102" s="114">
        <v>4.9000000000000004</v>
      </c>
      <c r="J102" s="134" t="s">
        <v>338</v>
      </c>
      <c r="K102" s="135"/>
      <c r="L102" s="136">
        <v>0.72</v>
      </c>
      <c r="M102" s="136">
        <v>0.76</v>
      </c>
      <c r="N102" s="107">
        <f t="shared" si="1"/>
        <v>0.74</v>
      </c>
      <c r="O102" s="137">
        <v>20</v>
      </c>
      <c r="P102" s="137">
        <v>26.7</v>
      </c>
      <c r="Q102" s="138" t="s">
        <v>16</v>
      </c>
    </row>
    <row r="103" spans="1:17" x14ac:dyDescent="0.3">
      <c r="A103" s="111" t="s">
        <v>218</v>
      </c>
      <c r="B103" s="99">
        <v>0.76</v>
      </c>
      <c r="C103" s="100">
        <v>25</v>
      </c>
      <c r="D103" s="99">
        <v>0.3</v>
      </c>
      <c r="E103" s="114">
        <v>5.17</v>
      </c>
      <c r="J103" s="134" t="s">
        <v>339</v>
      </c>
      <c r="K103" s="135"/>
      <c r="L103" s="136">
        <v>0.74</v>
      </c>
      <c r="M103" s="136">
        <v>0.78</v>
      </c>
      <c r="N103" s="107">
        <f t="shared" si="1"/>
        <v>0.76</v>
      </c>
      <c r="O103" s="137">
        <v>18.3</v>
      </c>
      <c r="P103" s="137">
        <v>25</v>
      </c>
      <c r="Q103" s="138" t="s">
        <v>16</v>
      </c>
    </row>
    <row r="104" spans="1:17" x14ac:dyDescent="0.3">
      <c r="A104" s="111" t="s">
        <v>219</v>
      </c>
      <c r="B104" s="99">
        <v>0.77</v>
      </c>
      <c r="C104" s="100">
        <v>90</v>
      </c>
      <c r="D104" s="99">
        <v>0.1</v>
      </c>
      <c r="E104" s="114">
        <v>5.05</v>
      </c>
      <c r="J104" s="134" t="s">
        <v>340</v>
      </c>
      <c r="K104" s="135"/>
      <c r="L104" s="136">
        <v>0.72</v>
      </c>
      <c r="M104" s="136">
        <v>0.77</v>
      </c>
      <c r="N104" s="107">
        <f t="shared" si="1"/>
        <v>0.745</v>
      </c>
      <c r="O104" s="137">
        <v>18.3</v>
      </c>
      <c r="P104" s="137">
        <v>23.9</v>
      </c>
      <c r="Q104" s="138" t="s">
        <v>16</v>
      </c>
    </row>
    <row r="105" spans="1:17" x14ac:dyDescent="0.3">
      <c r="A105" s="111" t="s">
        <v>220</v>
      </c>
      <c r="B105" s="99">
        <v>0.75</v>
      </c>
      <c r="C105" s="100">
        <v>120</v>
      </c>
      <c r="D105" s="99">
        <v>0.2</v>
      </c>
      <c r="E105" s="114">
        <v>5</v>
      </c>
      <c r="J105" s="134" t="s">
        <v>341</v>
      </c>
      <c r="K105" s="135"/>
      <c r="L105" s="136">
        <v>0.7</v>
      </c>
      <c r="M105" s="136">
        <v>0.75</v>
      </c>
      <c r="N105" s="107">
        <f t="shared" si="1"/>
        <v>0.72499999999999998</v>
      </c>
      <c r="O105" s="137">
        <v>18.3</v>
      </c>
      <c r="P105" s="137">
        <v>21.1</v>
      </c>
      <c r="Q105" s="138" t="s">
        <v>16</v>
      </c>
    </row>
    <row r="106" spans="1:17" x14ac:dyDescent="0.3">
      <c r="A106" s="111" t="s">
        <v>221</v>
      </c>
      <c r="B106" s="101">
        <v>0.78</v>
      </c>
      <c r="C106" s="100">
        <v>150</v>
      </c>
      <c r="D106" s="99">
        <v>0.1</v>
      </c>
      <c r="E106" s="114">
        <v>4.9000000000000004</v>
      </c>
      <c r="J106" s="134" t="s">
        <v>342</v>
      </c>
      <c r="K106" s="135"/>
      <c r="L106" s="136">
        <v>0.71</v>
      </c>
      <c r="M106" s="136">
        <v>0.75</v>
      </c>
      <c r="N106" s="107">
        <f t="shared" si="1"/>
        <v>0.73</v>
      </c>
      <c r="O106" s="137">
        <v>16.7</v>
      </c>
      <c r="P106" s="137">
        <v>22.2</v>
      </c>
      <c r="Q106" s="138" t="s">
        <v>16</v>
      </c>
    </row>
    <row r="107" spans="1:17" x14ac:dyDescent="0.3">
      <c r="A107" s="111" t="s">
        <v>222</v>
      </c>
      <c r="B107" s="99">
        <v>0.77</v>
      </c>
      <c r="C107" s="100">
        <v>50</v>
      </c>
      <c r="D107" s="99">
        <v>0.25</v>
      </c>
      <c r="E107" s="114">
        <v>5.12</v>
      </c>
      <c r="J107" s="134" t="s">
        <v>343</v>
      </c>
      <c r="K107" s="135"/>
      <c r="L107" s="136">
        <v>0.72</v>
      </c>
      <c r="M107" s="136">
        <v>0.76</v>
      </c>
      <c r="N107" s="107">
        <f t="shared" si="1"/>
        <v>0.74</v>
      </c>
      <c r="O107" s="137">
        <v>15.6</v>
      </c>
      <c r="P107" s="137">
        <v>22.2</v>
      </c>
      <c r="Q107" s="138" t="s">
        <v>16</v>
      </c>
    </row>
    <row r="108" spans="1:17" x14ac:dyDescent="0.3">
      <c r="A108" s="111" t="s">
        <v>223</v>
      </c>
      <c r="B108" s="99">
        <v>0.55000000000000004</v>
      </c>
      <c r="C108" s="100">
        <v>900</v>
      </c>
      <c r="D108" s="99">
        <v>0.05</v>
      </c>
      <c r="E108" s="114">
        <v>4.71</v>
      </c>
      <c r="J108" s="134" t="s">
        <v>344</v>
      </c>
      <c r="K108" s="135"/>
      <c r="L108" s="136">
        <v>0.74</v>
      </c>
      <c r="M108" s="136">
        <v>0.78</v>
      </c>
      <c r="N108" s="107">
        <f t="shared" si="1"/>
        <v>0.76</v>
      </c>
      <c r="O108" s="137">
        <v>17.8</v>
      </c>
      <c r="P108" s="137">
        <v>23.3</v>
      </c>
      <c r="Q108" s="138" t="s">
        <v>16</v>
      </c>
    </row>
    <row r="109" spans="1:17" x14ac:dyDescent="0.3">
      <c r="A109" s="111" t="s">
        <v>224</v>
      </c>
      <c r="B109" s="99">
        <v>0.77</v>
      </c>
      <c r="C109" s="100">
        <v>1150</v>
      </c>
      <c r="D109" s="99">
        <v>0.05</v>
      </c>
      <c r="E109" s="114">
        <v>4.7</v>
      </c>
      <c r="J109" s="134" t="s">
        <v>345</v>
      </c>
      <c r="K109" s="135"/>
      <c r="L109" s="136">
        <v>0.72</v>
      </c>
      <c r="M109" s="136">
        <v>0.76</v>
      </c>
      <c r="N109" s="107">
        <f t="shared" si="1"/>
        <v>0.74</v>
      </c>
      <c r="O109" s="137">
        <v>17.8</v>
      </c>
      <c r="P109" s="137">
        <v>23.3</v>
      </c>
      <c r="Q109" s="138" t="s">
        <v>16</v>
      </c>
    </row>
    <row r="110" spans="1:17" x14ac:dyDescent="0.3">
      <c r="A110" s="111" t="s">
        <v>225</v>
      </c>
      <c r="B110" s="99">
        <v>0.6</v>
      </c>
      <c r="C110" s="100">
        <v>1400</v>
      </c>
      <c r="D110" s="99">
        <v>0.05</v>
      </c>
      <c r="E110" s="114">
        <v>3.33</v>
      </c>
      <c r="J110" s="134" t="s">
        <v>346</v>
      </c>
      <c r="K110" s="135"/>
      <c r="L110" s="136">
        <v>0.73</v>
      </c>
      <c r="M110" s="136">
        <v>0.77</v>
      </c>
      <c r="N110" s="107">
        <f t="shared" si="1"/>
        <v>0.75</v>
      </c>
      <c r="O110" s="137">
        <v>15.6</v>
      </c>
      <c r="P110" s="137">
        <v>20.6</v>
      </c>
      <c r="Q110" s="138" t="s">
        <v>16</v>
      </c>
    </row>
    <row r="111" spans="1:17" x14ac:dyDescent="0.3">
      <c r="A111" s="111" t="s">
        <v>226</v>
      </c>
      <c r="B111" s="99">
        <v>0.78</v>
      </c>
      <c r="C111" s="100">
        <v>5</v>
      </c>
      <c r="D111" s="99">
        <v>0.4</v>
      </c>
      <c r="E111" s="114">
        <v>5.2</v>
      </c>
      <c r="J111" s="134" t="s">
        <v>347</v>
      </c>
      <c r="K111" s="135"/>
      <c r="L111" s="136">
        <v>0.7</v>
      </c>
      <c r="M111" s="136">
        <v>0.74</v>
      </c>
      <c r="N111" s="107">
        <f t="shared" si="1"/>
        <v>0.72</v>
      </c>
      <c r="O111" s="137">
        <v>10</v>
      </c>
      <c r="P111" s="137">
        <v>15.6</v>
      </c>
      <c r="Q111" s="138" t="s">
        <v>16</v>
      </c>
    </row>
    <row r="112" spans="1:17" x14ac:dyDescent="0.3">
      <c r="A112" s="111" t="s">
        <v>227</v>
      </c>
      <c r="B112" s="99">
        <v>0.8</v>
      </c>
      <c r="C112" s="100">
        <v>3</v>
      </c>
      <c r="D112" s="99">
        <v>0.3</v>
      </c>
      <c r="E112" s="114">
        <v>5.7</v>
      </c>
      <c r="J112" s="134" t="s">
        <v>348</v>
      </c>
      <c r="K112" s="135"/>
      <c r="L112" s="136">
        <v>0.71</v>
      </c>
      <c r="M112" s="136">
        <v>0.75</v>
      </c>
      <c r="N112" s="107">
        <f t="shared" si="1"/>
        <v>0.73</v>
      </c>
      <c r="O112" s="137">
        <v>11.1</v>
      </c>
      <c r="P112" s="137">
        <v>14.4</v>
      </c>
      <c r="Q112" s="138" t="s">
        <v>16</v>
      </c>
    </row>
    <row r="113" spans="1:17" x14ac:dyDescent="0.3">
      <c r="A113" s="111" t="s">
        <v>228</v>
      </c>
      <c r="B113" s="101">
        <v>0.7</v>
      </c>
      <c r="C113" s="100">
        <v>550</v>
      </c>
      <c r="D113" s="99">
        <v>0.06</v>
      </c>
      <c r="E113" s="114">
        <v>4.7</v>
      </c>
      <c r="J113" s="134" t="s">
        <v>349</v>
      </c>
      <c r="K113" s="135"/>
      <c r="L113" s="136">
        <v>0.72</v>
      </c>
      <c r="M113" s="136">
        <v>0.76</v>
      </c>
      <c r="N113" s="107">
        <f t="shared" si="1"/>
        <v>0.74</v>
      </c>
      <c r="O113" s="137">
        <v>18.3</v>
      </c>
      <c r="P113" s="137">
        <v>23.9</v>
      </c>
      <c r="Q113" s="138" t="s">
        <v>514</v>
      </c>
    </row>
    <row r="114" spans="1:17" x14ac:dyDescent="0.3">
      <c r="A114" s="111" t="s">
        <v>229</v>
      </c>
      <c r="B114" s="101">
        <v>0.75</v>
      </c>
      <c r="C114" s="100">
        <v>5</v>
      </c>
      <c r="D114" s="99">
        <v>0.15</v>
      </c>
      <c r="E114" s="115">
        <v>5.8</v>
      </c>
      <c r="J114" s="134" t="s">
        <v>350</v>
      </c>
      <c r="K114" s="135"/>
      <c r="L114" s="136">
        <v>0.73</v>
      </c>
      <c r="M114" s="136">
        <v>0.77</v>
      </c>
      <c r="N114" s="107">
        <f t="shared" si="1"/>
        <v>0.75</v>
      </c>
      <c r="O114" s="137">
        <v>15.6</v>
      </c>
      <c r="P114" s="137">
        <v>21.1</v>
      </c>
      <c r="Q114" s="138" t="s">
        <v>514</v>
      </c>
    </row>
    <row r="115" spans="1:17" x14ac:dyDescent="0.3">
      <c r="A115" s="111" t="s">
        <v>230</v>
      </c>
      <c r="B115" s="99">
        <v>0.8</v>
      </c>
      <c r="C115" s="100">
        <v>125</v>
      </c>
      <c r="D115" s="99">
        <v>0.15</v>
      </c>
      <c r="E115" s="114">
        <v>4.9800000000000004</v>
      </c>
      <c r="J115" s="134" t="s">
        <v>351</v>
      </c>
      <c r="K115" s="135"/>
      <c r="L115" s="136">
        <v>0.75</v>
      </c>
      <c r="M115" s="136">
        <v>0.85</v>
      </c>
      <c r="N115" s="107">
        <f t="shared" si="1"/>
        <v>0.8</v>
      </c>
      <c r="O115" s="137">
        <v>18.3</v>
      </c>
      <c r="P115" s="137">
        <v>37.799999999999997</v>
      </c>
      <c r="Q115" s="138" t="s">
        <v>514</v>
      </c>
    </row>
    <row r="116" spans="1:17" x14ac:dyDescent="0.3">
      <c r="A116" s="111" t="s">
        <v>231</v>
      </c>
      <c r="B116" s="99">
        <v>0.75</v>
      </c>
      <c r="C116" s="100">
        <v>1050</v>
      </c>
      <c r="D116" s="99">
        <v>0.05</v>
      </c>
      <c r="E116" s="114">
        <v>4.7</v>
      </c>
      <c r="J116" s="134" t="s">
        <v>352</v>
      </c>
      <c r="K116" s="135"/>
      <c r="L116" s="136">
        <v>0.71</v>
      </c>
      <c r="M116" s="136">
        <v>0.75</v>
      </c>
      <c r="N116" s="107">
        <f t="shared" si="1"/>
        <v>0.73</v>
      </c>
      <c r="O116" s="137">
        <v>12.8</v>
      </c>
      <c r="P116" s="137">
        <v>18.3</v>
      </c>
      <c r="Q116" s="138" t="s">
        <v>514</v>
      </c>
    </row>
    <row r="117" spans="1:17" x14ac:dyDescent="0.3">
      <c r="A117" s="111" t="s">
        <v>232</v>
      </c>
      <c r="B117" s="99">
        <v>0.8</v>
      </c>
      <c r="C117" s="100">
        <v>4</v>
      </c>
      <c r="D117" s="99">
        <v>1</v>
      </c>
      <c r="E117" s="115">
        <v>5.8</v>
      </c>
      <c r="J117" s="134" t="s">
        <v>353</v>
      </c>
      <c r="K117" s="135"/>
      <c r="L117" s="136">
        <v>0.69</v>
      </c>
      <c r="M117" s="136">
        <v>0.74</v>
      </c>
      <c r="N117" s="107">
        <f t="shared" si="1"/>
        <v>0.71499999999999997</v>
      </c>
      <c r="O117" s="137">
        <v>17.8</v>
      </c>
      <c r="P117" s="137">
        <v>21.1</v>
      </c>
      <c r="Q117" s="138" t="s">
        <v>577</v>
      </c>
    </row>
    <row r="118" spans="1:17" x14ac:dyDescent="0.3">
      <c r="A118" s="111" t="s">
        <v>233</v>
      </c>
      <c r="B118" s="101">
        <v>0.75</v>
      </c>
      <c r="C118" s="100">
        <v>18</v>
      </c>
      <c r="D118" s="101">
        <v>0.1</v>
      </c>
      <c r="E118" s="115">
        <v>5.3</v>
      </c>
      <c r="J118" s="134" t="s">
        <v>354</v>
      </c>
      <c r="K118" s="135" t="s">
        <v>15</v>
      </c>
      <c r="L118" s="136"/>
      <c r="M118" s="136"/>
      <c r="N118" s="136" t="s">
        <v>513</v>
      </c>
      <c r="O118" s="137">
        <v>15</v>
      </c>
      <c r="P118" s="137">
        <v>35</v>
      </c>
      <c r="Q118" s="138" t="s">
        <v>573</v>
      </c>
    </row>
    <row r="119" spans="1:17" x14ac:dyDescent="0.3">
      <c r="A119" s="111" t="s">
        <v>234</v>
      </c>
      <c r="B119" s="101">
        <v>0.76</v>
      </c>
      <c r="C119" s="100">
        <v>5</v>
      </c>
      <c r="D119" s="99">
        <v>0.25</v>
      </c>
      <c r="E119" s="115">
        <v>5.5</v>
      </c>
      <c r="J119" s="134" t="s">
        <v>355</v>
      </c>
      <c r="K119" s="135" t="s">
        <v>15</v>
      </c>
      <c r="L119" s="136"/>
      <c r="M119" s="136"/>
      <c r="N119" s="136" t="s">
        <v>16</v>
      </c>
      <c r="O119" s="137">
        <v>15</v>
      </c>
      <c r="P119" s="137">
        <v>22.2</v>
      </c>
      <c r="Q119" s="138" t="s">
        <v>573</v>
      </c>
    </row>
    <row r="120" spans="1:17" x14ac:dyDescent="0.3">
      <c r="A120" s="111" t="s">
        <v>235</v>
      </c>
      <c r="B120" s="101">
        <v>0.76</v>
      </c>
      <c r="C120" s="100">
        <v>6</v>
      </c>
      <c r="D120" s="99">
        <v>0.25</v>
      </c>
      <c r="E120" s="115">
        <v>5.5</v>
      </c>
      <c r="J120" s="134" t="s">
        <v>356</v>
      </c>
      <c r="K120" s="135" t="s">
        <v>15</v>
      </c>
      <c r="L120" s="136"/>
      <c r="M120" s="136"/>
      <c r="N120" s="136" t="s">
        <v>514</v>
      </c>
      <c r="O120" s="137">
        <v>17.2</v>
      </c>
      <c r="P120" s="137">
        <v>22.2</v>
      </c>
      <c r="Q120" s="138" t="s">
        <v>573</v>
      </c>
    </row>
    <row r="121" spans="1:17" x14ac:dyDescent="0.3">
      <c r="A121" s="111" t="s">
        <v>236</v>
      </c>
      <c r="B121" s="99">
        <v>0.7</v>
      </c>
      <c r="C121" s="100">
        <v>70</v>
      </c>
      <c r="D121" s="99">
        <v>0.2</v>
      </c>
      <c r="E121" s="114">
        <v>5.07</v>
      </c>
      <c r="J121" s="134" t="s">
        <v>357</v>
      </c>
      <c r="K121" s="135" t="s">
        <v>15</v>
      </c>
      <c r="L121" s="136"/>
      <c r="M121" s="136"/>
      <c r="N121" s="136" t="s">
        <v>514</v>
      </c>
      <c r="O121" s="137">
        <v>17.2</v>
      </c>
      <c r="P121" s="137">
        <v>22.2</v>
      </c>
      <c r="Q121" s="138" t="s">
        <v>573</v>
      </c>
    </row>
    <row r="122" spans="1:17" x14ac:dyDescent="0.3">
      <c r="A122" s="111" t="s">
        <v>237</v>
      </c>
      <c r="B122" s="99">
        <v>0.82199999999999995</v>
      </c>
      <c r="C122" s="100">
        <v>14</v>
      </c>
      <c r="D122" s="99">
        <v>1</v>
      </c>
      <c r="E122" s="114">
        <v>5.43</v>
      </c>
      <c r="J122" s="134" t="s">
        <v>358</v>
      </c>
      <c r="K122" s="135" t="s">
        <v>15</v>
      </c>
      <c r="L122" s="136"/>
      <c r="M122" s="136"/>
      <c r="N122" s="136" t="s">
        <v>16</v>
      </c>
      <c r="O122" s="137">
        <v>18.3</v>
      </c>
      <c r="P122" s="137">
        <v>22.2</v>
      </c>
      <c r="Q122" s="138" t="s">
        <v>573</v>
      </c>
    </row>
    <row r="123" spans="1:17" x14ac:dyDescent="0.3">
      <c r="A123" s="111" t="s">
        <v>238</v>
      </c>
      <c r="B123" s="99">
        <v>0.75</v>
      </c>
      <c r="C123" s="100">
        <v>22</v>
      </c>
      <c r="D123" s="99">
        <v>0.6</v>
      </c>
      <c r="E123" s="114">
        <v>5.41</v>
      </c>
      <c r="J123" s="134" t="s">
        <v>359</v>
      </c>
      <c r="K123" s="135" t="s">
        <v>15</v>
      </c>
      <c r="L123" s="136"/>
      <c r="M123" s="136"/>
      <c r="N123" s="136" t="s">
        <v>513</v>
      </c>
      <c r="O123" s="137">
        <v>10</v>
      </c>
      <c r="P123" s="137">
        <v>22.2</v>
      </c>
      <c r="Q123" s="138" t="s">
        <v>513</v>
      </c>
    </row>
    <row r="124" spans="1:17" x14ac:dyDescent="0.3">
      <c r="A124" s="111" t="s">
        <v>239</v>
      </c>
      <c r="B124" s="101">
        <v>0.65</v>
      </c>
      <c r="C124" s="100">
        <v>1150</v>
      </c>
      <c r="D124" s="99">
        <v>0.05</v>
      </c>
      <c r="E124" s="115">
        <v>4.72</v>
      </c>
      <c r="J124" s="134" t="s">
        <v>360</v>
      </c>
      <c r="K124" s="135" t="s">
        <v>15</v>
      </c>
      <c r="L124" s="136">
        <v>0.85</v>
      </c>
      <c r="M124" s="136">
        <v>0.9</v>
      </c>
      <c r="N124" s="107">
        <f t="shared" ref="N124" si="2">AVERAGE(L124,M124)</f>
        <v>0.875</v>
      </c>
      <c r="O124" s="137">
        <v>10</v>
      </c>
      <c r="P124" s="137">
        <v>15</v>
      </c>
      <c r="Q124" s="138" t="s">
        <v>513</v>
      </c>
    </row>
    <row r="125" spans="1:17" x14ac:dyDescent="0.3">
      <c r="A125" s="111" t="s">
        <v>240</v>
      </c>
      <c r="B125" s="99">
        <v>0.7</v>
      </c>
      <c r="C125" s="100">
        <v>175</v>
      </c>
      <c r="D125" s="99">
        <v>0.15</v>
      </c>
      <c r="E125" s="114">
        <v>4.8899999999999997</v>
      </c>
      <c r="J125" s="134" t="s">
        <v>361</v>
      </c>
      <c r="K125" s="135" t="s">
        <v>15</v>
      </c>
      <c r="L125" s="136"/>
      <c r="M125" s="136"/>
      <c r="N125" s="136" t="s">
        <v>514</v>
      </c>
      <c r="O125" s="137">
        <v>15</v>
      </c>
      <c r="P125" s="137">
        <v>22.2</v>
      </c>
      <c r="Q125" s="138" t="s">
        <v>513</v>
      </c>
    </row>
    <row r="126" spans="1:17" x14ac:dyDescent="0.3">
      <c r="A126" s="111" t="s">
        <v>241</v>
      </c>
      <c r="B126" s="99">
        <v>0.65</v>
      </c>
      <c r="C126" s="100">
        <v>650</v>
      </c>
      <c r="D126" s="99">
        <v>0.06</v>
      </c>
      <c r="E126" s="114">
        <v>4.71</v>
      </c>
      <c r="J126" s="134" t="s">
        <v>362</v>
      </c>
      <c r="K126" s="135" t="s">
        <v>15</v>
      </c>
      <c r="L126" s="136"/>
      <c r="M126" s="136"/>
      <c r="N126" s="136" t="s">
        <v>514</v>
      </c>
      <c r="O126" s="137">
        <v>17.2</v>
      </c>
      <c r="P126" s="137">
        <v>25</v>
      </c>
      <c r="Q126" s="138" t="s">
        <v>513</v>
      </c>
    </row>
    <row r="127" spans="1:17" x14ac:dyDescent="0.3">
      <c r="A127" s="111" t="s">
        <v>242</v>
      </c>
      <c r="B127" s="99">
        <v>0.63</v>
      </c>
      <c r="C127" s="100">
        <v>7</v>
      </c>
      <c r="D127" s="99">
        <v>0.5</v>
      </c>
      <c r="E127" s="114">
        <v>5.7</v>
      </c>
      <c r="J127" s="134" t="s">
        <v>363</v>
      </c>
      <c r="K127" s="135" t="s">
        <v>15</v>
      </c>
      <c r="L127" s="136"/>
      <c r="M127" s="136"/>
      <c r="N127" s="136" t="s">
        <v>514</v>
      </c>
      <c r="O127" s="137">
        <v>15</v>
      </c>
      <c r="P127" s="137">
        <v>22.2</v>
      </c>
      <c r="Q127" s="138" t="s">
        <v>16</v>
      </c>
    </row>
    <row r="128" spans="1:17" x14ac:dyDescent="0.3">
      <c r="A128" s="111" t="s">
        <v>243</v>
      </c>
      <c r="B128" s="99">
        <v>0.77</v>
      </c>
      <c r="C128" s="100">
        <v>300</v>
      </c>
      <c r="D128" s="99">
        <v>0.1</v>
      </c>
      <c r="E128" s="114">
        <v>4.6500000000000004</v>
      </c>
      <c r="J128" s="134" t="s">
        <v>364</v>
      </c>
      <c r="K128" s="135" t="s">
        <v>15</v>
      </c>
      <c r="L128" s="136"/>
      <c r="M128" s="136"/>
      <c r="N128" s="136"/>
      <c r="O128" s="137">
        <v>30</v>
      </c>
      <c r="P128" s="137">
        <v>40</v>
      </c>
      <c r="Q128" s="138"/>
    </row>
    <row r="129" spans="1:20" x14ac:dyDescent="0.3">
      <c r="A129" s="111" t="s">
        <v>244</v>
      </c>
      <c r="B129" s="101">
        <v>0.8</v>
      </c>
      <c r="C129" s="100">
        <v>8</v>
      </c>
      <c r="D129" s="99">
        <v>1</v>
      </c>
      <c r="E129" s="115">
        <v>5.5</v>
      </c>
      <c r="J129" s="134" t="s">
        <v>365</v>
      </c>
      <c r="K129" s="135" t="s">
        <v>15</v>
      </c>
      <c r="L129" s="136">
        <v>0.95</v>
      </c>
      <c r="M129" s="136">
        <v>1</v>
      </c>
      <c r="N129" s="107">
        <f t="shared" ref="N129:N192" si="3">AVERAGE(L129,M129)</f>
        <v>0.97499999999999998</v>
      </c>
      <c r="O129" s="137">
        <v>12.2</v>
      </c>
      <c r="P129" s="137">
        <v>27.8</v>
      </c>
      <c r="Q129" s="138" t="s">
        <v>513</v>
      </c>
      <c r="T129" s="142">
        <v>0.97499999999999998</v>
      </c>
    </row>
    <row r="130" spans="1:20" x14ac:dyDescent="0.3">
      <c r="A130" s="111"/>
      <c r="B130" s="110"/>
      <c r="C130" s="106"/>
      <c r="D130" s="105"/>
      <c r="E130" s="115"/>
      <c r="J130" s="134" t="s">
        <v>366</v>
      </c>
      <c r="K130" s="135" t="s">
        <v>15</v>
      </c>
      <c r="L130" s="136">
        <v>0.77</v>
      </c>
      <c r="M130" s="136">
        <v>0.82</v>
      </c>
      <c r="N130" s="107">
        <f t="shared" si="3"/>
        <v>0.79499999999999993</v>
      </c>
      <c r="O130" s="137">
        <v>16.100000000000001</v>
      </c>
      <c r="P130" s="137">
        <v>22.2</v>
      </c>
      <c r="Q130" s="138" t="s">
        <v>513</v>
      </c>
      <c r="T130" s="136" t="s">
        <v>516</v>
      </c>
    </row>
    <row r="131" spans="1:20" x14ac:dyDescent="0.3">
      <c r="A131" s="111"/>
      <c r="B131" s="110"/>
      <c r="C131" s="106"/>
      <c r="D131" s="105"/>
      <c r="E131" s="115"/>
      <c r="J131" s="134" t="s">
        <v>367</v>
      </c>
      <c r="K131" s="135" t="s">
        <v>15</v>
      </c>
      <c r="L131" s="136">
        <v>0.85</v>
      </c>
      <c r="M131" s="136">
        <v>0.9</v>
      </c>
      <c r="N131" s="107">
        <f t="shared" si="3"/>
        <v>0.875</v>
      </c>
      <c r="O131" s="137">
        <v>26.1</v>
      </c>
      <c r="P131" s="137">
        <v>32.200000000000003</v>
      </c>
      <c r="Q131" s="138" t="s">
        <v>16</v>
      </c>
      <c r="T131" s="136" t="s">
        <v>517</v>
      </c>
    </row>
    <row r="132" spans="1:20" x14ac:dyDescent="0.3">
      <c r="A132" s="111"/>
      <c r="B132" s="110"/>
      <c r="C132" s="106"/>
      <c r="D132" s="105"/>
      <c r="E132" s="115"/>
      <c r="J132" s="134" t="s">
        <v>368</v>
      </c>
      <c r="K132" s="135" t="s">
        <v>15</v>
      </c>
      <c r="L132" s="136">
        <v>0.82</v>
      </c>
      <c r="M132" s="136">
        <v>0.88</v>
      </c>
      <c r="N132" s="107">
        <f t="shared" si="3"/>
        <v>0.85</v>
      </c>
      <c r="O132" s="137">
        <v>17.8</v>
      </c>
      <c r="P132" s="137">
        <v>27.8</v>
      </c>
      <c r="Q132" s="138" t="s">
        <v>16</v>
      </c>
      <c r="T132" s="136" t="s">
        <v>518</v>
      </c>
    </row>
    <row r="133" spans="1:20" x14ac:dyDescent="0.3">
      <c r="A133" s="111"/>
      <c r="B133" s="110"/>
      <c r="C133" s="106"/>
      <c r="D133" s="105"/>
      <c r="E133" s="115"/>
      <c r="J133" s="134" t="s">
        <v>369</v>
      </c>
      <c r="K133" s="135" t="s">
        <v>15</v>
      </c>
      <c r="L133" s="136">
        <v>0.77</v>
      </c>
      <c r="M133" s="136">
        <v>0.85</v>
      </c>
      <c r="N133" s="107">
        <f t="shared" si="3"/>
        <v>0.81</v>
      </c>
      <c r="O133" s="137">
        <v>17.8</v>
      </c>
      <c r="P133" s="137">
        <v>22.8</v>
      </c>
      <c r="Q133" s="138" t="s">
        <v>16</v>
      </c>
      <c r="T133" s="136" t="s">
        <v>519</v>
      </c>
    </row>
    <row r="134" spans="1:20" x14ac:dyDescent="0.3">
      <c r="A134" s="111"/>
      <c r="B134" s="110"/>
      <c r="C134" s="106"/>
      <c r="D134" s="105"/>
      <c r="E134" s="115"/>
      <c r="J134" s="134" t="s">
        <v>370</v>
      </c>
      <c r="K134" s="135" t="s">
        <v>15</v>
      </c>
      <c r="L134" s="136">
        <v>0.7</v>
      </c>
      <c r="M134" s="136">
        <v>0.75</v>
      </c>
      <c r="N134" s="107">
        <f t="shared" si="3"/>
        <v>0.72499999999999998</v>
      </c>
      <c r="O134" s="137">
        <v>17.8</v>
      </c>
      <c r="P134" s="137">
        <v>22.2</v>
      </c>
      <c r="Q134" s="138" t="s">
        <v>16</v>
      </c>
      <c r="T134" s="136" t="s">
        <v>520</v>
      </c>
    </row>
    <row r="135" spans="1:20" x14ac:dyDescent="0.3">
      <c r="A135" s="111"/>
      <c r="B135" s="110"/>
      <c r="C135" s="106"/>
      <c r="D135" s="105"/>
      <c r="E135" s="115"/>
      <c r="J135" s="134" t="s">
        <v>371</v>
      </c>
      <c r="K135" s="135" t="s">
        <v>15</v>
      </c>
      <c r="L135" s="136">
        <v>0.75</v>
      </c>
      <c r="M135" s="136">
        <v>0.8</v>
      </c>
      <c r="N135" s="107">
        <f t="shared" si="3"/>
        <v>0.77500000000000002</v>
      </c>
      <c r="O135" s="137">
        <v>7.2</v>
      </c>
      <c r="P135" s="137">
        <v>13.9</v>
      </c>
      <c r="Q135" s="138" t="s">
        <v>16</v>
      </c>
      <c r="T135" s="136" t="s">
        <v>521</v>
      </c>
    </row>
    <row r="136" spans="1:20" x14ac:dyDescent="0.3">
      <c r="A136" s="111"/>
      <c r="B136" s="110"/>
      <c r="C136" s="106"/>
      <c r="D136" s="105"/>
      <c r="E136" s="115"/>
      <c r="J136" s="134" t="s">
        <v>372</v>
      </c>
      <c r="K136" s="135" t="s">
        <v>15</v>
      </c>
      <c r="L136" s="136">
        <v>0.7</v>
      </c>
      <c r="M136" s="136">
        <v>0.75</v>
      </c>
      <c r="N136" s="107">
        <f t="shared" si="3"/>
        <v>0.72499999999999998</v>
      </c>
      <c r="O136" s="137">
        <v>17.8</v>
      </c>
      <c r="P136" s="137">
        <v>30</v>
      </c>
      <c r="Q136" s="138" t="s">
        <v>578</v>
      </c>
      <c r="T136" s="136" t="s">
        <v>520</v>
      </c>
    </row>
    <row r="137" spans="1:20" x14ac:dyDescent="0.3">
      <c r="A137" s="111"/>
      <c r="B137" s="110"/>
      <c r="C137" s="106"/>
      <c r="D137" s="105"/>
      <c r="E137" s="115"/>
      <c r="J137" s="134" t="s">
        <v>373</v>
      </c>
      <c r="K137" s="135" t="s">
        <v>15</v>
      </c>
      <c r="L137" s="136">
        <v>0.82</v>
      </c>
      <c r="M137" s="136">
        <v>0.88</v>
      </c>
      <c r="N137" s="107">
        <f t="shared" si="3"/>
        <v>0.85</v>
      </c>
      <c r="O137" s="137">
        <v>17.8</v>
      </c>
      <c r="P137" s="137">
        <v>27.8</v>
      </c>
      <c r="Q137" s="138" t="s">
        <v>578</v>
      </c>
      <c r="T137" s="136" t="s">
        <v>518</v>
      </c>
    </row>
    <row r="138" spans="1:20" x14ac:dyDescent="0.3">
      <c r="A138" s="111"/>
      <c r="B138" s="110"/>
      <c r="C138" s="106"/>
      <c r="D138" s="105"/>
      <c r="E138" s="115"/>
      <c r="J138" s="134" t="s">
        <v>374</v>
      </c>
      <c r="K138" s="135" t="s">
        <v>15</v>
      </c>
      <c r="L138" s="136">
        <v>0.7</v>
      </c>
      <c r="M138" s="136">
        <v>0.75</v>
      </c>
      <c r="N138" s="107">
        <f t="shared" si="3"/>
        <v>0.72499999999999998</v>
      </c>
      <c r="O138" s="137">
        <v>17.8</v>
      </c>
      <c r="P138" s="137">
        <v>25</v>
      </c>
      <c r="Q138" s="138" t="s">
        <v>578</v>
      </c>
      <c r="T138" s="136" t="s">
        <v>520</v>
      </c>
    </row>
    <row r="139" spans="1:20" x14ac:dyDescent="0.3">
      <c r="A139" s="111"/>
      <c r="B139" s="110"/>
      <c r="C139" s="106"/>
      <c r="D139" s="105"/>
      <c r="E139" s="115"/>
      <c r="J139" s="134" t="s">
        <v>375</v>
      </c>
      <c r="K139" s="135" t="s">
        <v>15</v>
      </c>
      <c r="L139" s="136">
        <v>0.95</v>
      </c>
      <c r="M139" s="136">
        <v>1</v>
      </c>
      <c r="N139" s="107">
        <f t="shared" si="3"/>
        <v>0.97499999999999998</v>
      </c>
      <c r="O139" s="137">
        <v>15</v>
      </c>
      <c r="P139" s="137">
        <v>30</v>
      </c>
      <c r="Q139" s="138" t="s">
        <v>579</v>
      </c>
      <c r="T139" s="136" t="s">
        <v>515</v>
      </c>
    </row>
    <row r="140" spans="1:20" x14ac:dyDescent="0.3">
      <c r="A140" s="111"/>
      <c r="B140" s="110"/>
      <c r="C140" s="106"/>
      <c r="D140" s="105"/>
      <c r="E140" s="115"/>
      <c r="J140" s="134" t="s">
        <v>376</v>
      </c>
      <c r="K140" s="135" t="s">
        <v>15</v>
      </c>
      <c r="L140" s="136">
        <v>0.73</v>
      </c>
      <c r="M140" s="136">
        <v>0.77</v>
      </c>
      <c r="N140" s="107">
        <f t="shared" si="3"/>
        <v>0.75</v>
      </c>
      <c r="O140" s="137">
        <v>17.8</v>
      </c>
      <c r="P140" s="137">
        <v>25</v>
      </c>
      <c r="Q140" s="138" t="s">
        <v>579</v>
      </c>
      <c r="T140" s="136" t="s">
        <v>522</v>
      </c>
    </row>
    <row r="141" spans="1:20" x14ac:dyDescent="0.3">
      <c r="A141" s="111"/>
      <c r="B141" s="110"/>
      <c r="C141" s="106"/>
      <c r="D141" s="105"/>
      <c r="E141" s="115"/>
      <c r="J141" s="134" t="s">
        <v>377</v>
      </c>
      <c r="K141" s="135" t="s">
        <v>15</v>
      </c>
      <c r="L141" s="136">
        <v>0.74</v>
      </c>
      <c r="M141" s="136">
        <v>0.78</v>
      </c>
      <c r="N141" s="107">
        <f t="shared" si="3"/>
        <v>0.76</v>
      </c>
      <c r="O141" s="137">
        <v>17.8</v>
      </c>
      <c r="P141" s="137">
        <v>22.8</v>
      </c>
      <c r="Q141" s="138" t="s">
        <v>579</v>
      </c>
      <c r="T141" s="136" t="s">
        <v>523</v>
      </c>
    </row>
    <row r="142" spans="1:20" x14ac:dyDescent="0.3">
      <c r="A142" s="111"/>
      <c r="B142" s="110"/>
      <c r="C142" s="106"/>
      <c r="D142" s="105"/>
      <c r="E142" s="115"/>
      <c r="J142" s="134" t="s">
        <v>378</v>
      </c>
      <c r="K142" s="135" t="s">
        <v>15</v>
      </c>
      <c r="L142" s="136">
        <v>0.77</v>
      </c>
      <c r="M142" s="136">
        <v>0.82</v>
      </c>
      <c r="N142" s="107">
        <f t="shared" si="3"/>
        <v>0.79499999999999993</v>
      </c>
      <c r="O142" s="137">
        <v>17.8</v>
      </c>
      <c r="P142" s="137">
        <v>20</v>
      </c>
      <c r="Q142" s="138" t="s">
        <v>579</v>
      </c>
      <c r="T142" s="136" t="s">
        <v>516</v>
      </c>
    </row>
    <row r="143" spans="1:20" x14ac:dyDescent="0.3">
      <c r="A143" s="111"/>
      <c r="B143" s="110"/>
      <c r="C143" s="106"/>
      <c r="D143" s="105"/>
      <c r="E143" s="115"/>
      <c r="J143" s="134" t="s">
        <v>379</v>
      </c>
      <c r="K143" s="135" t="s">
        <v>15</v>
      </c>
      <c r="L143" s="136">
        <v>0.72</v>
      </c>
      <c r="M143" s="136">
        <v>0.76</v>
      </c>
      <c r="N143" s="107">
        <f t="shared" si="3"/>
        <v>0.74</v>
      </c>
      <c r="O143" s="137">
        <v>10</v>
      </c>
      <c r="P143" s="137">
        <v>15</v>
      </c>
      <c r="Q143" s="138" t="s">
        <v>579</v>
      </c>
      <c r="T143" s="136" t="s">
        <v>524</v>
      </c>
    </row>
    <row r="144" spans="1:20" x14ac:dyDescent="0.3">
      <c r="A144" s="111"/>
      <c r="B144" s="110"/>
      <c r="C144" s="106"/>
      <c r="D144" s="105"/>
      <c r="E144" s="115"/>
      <c r="J144" s="134" t="s">
        <v>380</v>
      </c>
      <c r="K144" s="135" t="s">
        <v>15</v>
      </c>
      <c r="L144" s="136">
        <v>0.2</v>
      </c>
      <c r="M144" s="136">
        <v>0.25</v>
      </c>
      <c r="N144" s="107">
        <f t="shared" si="3"/>
        <v>0.22500000000000001</v>
      </c>
      <c r="O144" s="137">
        <v>15.6</v>
      </c>
      <c r="P144" s="137">
        <v>32.200000000000003</v>
      </c>
      <c r="Q144" s="138" t="s">
        <v>573</v>
      </c>
      <c r="T144" s="136" t="s">
        <v>525</v>
      </c>
    </row>
    <row r="145" spans="1:20" x14ac:dyDescent="0.3">
      <c r="A145" s="111"/>
      <c r="B145" s="110"/>
      <c r="C145" s="106"/>
      <c r="D145" s="105"/>
      <c r="E145" s="115"/>
      <c r="J145" s="134" t="s">
        <v>381</v>
      </c>
      <c r="K145" s="135" t="s">
        <v>19</v>
      </c>
      <c r="L145" s="136">
        <v>0.85</v>
      </c>
      <c r="M145" s="136">
        <v>0.85</v>
      </c>
      <c r="N145" s="107">
        <f t="shared" si="3"/>
        <v>0.85</v>
      </c>
      <c r="O145" s="137">
        <v>21.1</v>
      </c>
      <c r="P145" s="137">
        <v>26.7</v>
      </c>
      <c r="Q145" s="138" t="s">
        <v>573</v>
      </c>
      <c r="T145" s="136">
        <v>0.85</v>
      </c>
    </row>
    <row r="146" spans="1:20" x14ac:dyDescent="0.3">
      <c r="A146" s="111"/>
      <c r="B146" s="110"/>
      <c r="C146" s="106"/>
      <c r="D146" s="105"/>
      <c r="E146" s="115"/>
      <c r="J146" s="134" t="s">
        <v>382</v>
      </c>
      <c r="K146" s="135" t="s">
        <v>19</v>
      </c>
      <c r="L146" s="136">
        <v>0.82</v>
      </c>
      <c r="M146" s="136">
        <v>0.86</v>
      </c>
      <c r="N146" s="107">
        <f t="shared" si="3"/>
        <v>0.84</v>
      </c>
      <c r="O146" s="137">
        <v>21.1</v>
      </c>
      <c r="P146" s="137">
        <v>26.7</v>
      </c>
      <c r="Q146" s="138" t="s">
        <v>573</v>
      </c>
      <c r="T146" s="136" t="s">
        <v>503</v>
      </c>
    </row>
    <row r="147" spans="1:20" x14ac:dyDescent="0.3">
      <c r="A147" s="111"/>
      <c r="B147" s="110"/>
      <c r="C147" s="106"/>
      <c r="D147" s="105"/>
      <c r="E147" s="115"/>
      <c r="J147" s="134" t="s">
        <v>383</v>
      </c>
      <c r="K147" s="135" t="s">
        <v>19</v>
      </c>
      <c r="L147" s="136">
        <v>0.82</v>
      </c>
      <c r="M147" s="136">
        <v>0.85</v>
      </c>
      <c r="N147" s="107">
        <f t="shared" si="3"/>
        <v>0.83499999999999996</v>
      </c>
      <c r="O147" s="137">
        <v>21.1</v>
      </c>
      <c r="P147" s="137">
        <v>26.7</v>
      </c>
      <c r="Q147" s="138" t="s">
        <v>573</v>
      </c>
      <c r="T147" s="136" t="s">
        <v>526</v>
      </c>
    </row>
    <row r="148" spans="1:20" x14ac:dyDescent="0.3">
      <c r="A148" s="111"/>
      <c r="B148" s="110"/>
      <c r="C148" s="106"/>
      <c r="D148" s="105"/>
      <c r="E148" s="115"/>
      <c r="J148" s="134" t="s">
        <v>384</v>
      </c>
      <c r="K148" s="135" t="s">
        <v>19</v>
      </c>
      <c r="L148" s="136">
        <v>0.8</v>
      </c>
      <c r="M148" s="136">
        <v>0.84</v>
      </c>
      <c r="N148" s="107">
        <f t="shared" si="3"/>
        <v>0.82000000000000006</v>
      </c>
      <c r="O148" s="137">
        <v>21.1</v>
      </c>
      <c r="P148" s="137">
        <v>26.7</v>
      </c>
      <c r="Q148" s="138" t="s">
        <v>573</v>
      </c>
      <c r="T148" s="136" t="s">
        <v>527</v>
      </c>
    </row>
    <row r="149" spans="1:20" x14ac:dyDescent="0.3">
      <c r="A149" s="111"/>
      <c r="B149" s="110"/>
      <c r="C149" s="106"/>
      <c r="D149" s="105"/>
      <c r="E149" s="115"/>
      <c r="J149" s="134" t="s">
        <v>385</v>
      </c>
      <c r="K149" s="135" t="s">
        <v>19</v>
      </c>
      <c r="L149" s="136">
        <v>0.82</v>
      </c>
      <c r="M149" s="136">
        <v>0.86</v>
      </c>
      <c r="N149" s="107">
        <f t="shared" si="3"/>
        <v>0.84</v>
      </c>
      <c r="O149" s="137">
        <v>21.1</v>
      </c>
      <c r="P149" s="137">
        <v>26.7</v>
      </c>
      <c r="Q149" s="138" t="s">
        <v>573</v>
      </c>
      <c r="T149" s="136" t="s">
        <v>503</v>
      </c>
    </row>
    <row r="150" spans="1:20" x14ac:dyDescent="0.3">
      <c r="A150" s="111"/>
      <c r="B150" s="110"/>
      <c r="C150" s="106"/>
      <c r="D150" s="105"/>
      <c r="E150" s="115"/>
      <c r="J150" s="134" t="s">
        <v>386</v>
      </c>
      <c r="K150" s="135" t="s">
        <v>19</v>
      </c>
      <c r="L150" s="136">
        <v>0.82</v>
      </c>
      <c r="M150" s="136">
        <v>0.88</v>
      </c>
      <c r="N150" s="107">
        <f t="shared" si="3"/>
        <v>0.85</v>
      </c>
      <c r="O150" s="137">
        <v>22.2</v>
      </c>
      <c r="P150" s="137">
        <v>27.8</v>
      </c>
      <c r="Q150" s="138" t="s">
        <v>576</v>
      </c>
      <c r="T150" s="136" t="s">
        <v>528</v>
      </c>
    </row>
    <row r="151" spans="1:20" x14ac:dyDescent="0.3">
      <c r="A151" s="111"/>
      <c r="B151" s="110"/>
      <c r="C151" s="106"/>
      <c r="D151" s="105"/>
      <c r="E151" s="115"/>
      <c r="J151" s="134" t="s">
        <v>387</v>
      </c>
      <c r="K151" s="135" t="s">
        <v>19</v>
      </c>
      <c r="L151" s="136">
        <v>0.8</v>
      </c>
      <c r="M151" s="136">
        <v>0.82</v>
      </c>
      <c r="N151" s="107">
        <f t="shared" si="3"/>
        <v>0.81</v>
      </c>
      <c r="O151" s="137">
        <v>22.2</v>
      </c>
      <c r="P151" s="137">
        <v>27.8</v>
      </c>
      <c r="Q151" s="138" t="s">
        <v>576</v>
      </c>
      <c r="T151" s="136" t="s">
        <v>500</v>
      </c>
    </row>
    <row r="152" spans="1:20" x14ac:dyDescent="0.3">
      <c r="A152" s="111"/>
      <c r="B152" s="110"/>
      <c r="C152" s="106"/>
      <c r="D152" s="105"/>
      <c r="E152" s="115"/>
      <c r="J152" s="134" t="s">
        <v>388</v>
      </c>
      <c r="K152" s="135" t="s">
        <v>19</v>
      </c>
      <c r="L152" s="136">
        <v>0.8</v>
      </c>
      <c r="M152" s="136">
        <v>0.82</v>
      </c>
      <c r="N152" s="107">
        <f t="shared" si="3"/>
        <v>0.81</v>
      </c>
      <c r="O152" s="137">
        <v>22.2</v>
      </c>
      <c r="P152" s="137">
        <v>27.8</v>
      </c>
      <c r="Q152" s="138" t="s">
        <v>576</v>
      </c>
      <c r="T152" s="136" t="s">
        <v>500</v>
      </c>
    </row>
    <row r="153" spans="1:20" x14ac:dyDescent="0.3">
      <c r="A153" s="111"/>
      <c r="B153" s="110"/>
      <c r="C153" s="106"/>
      <c r="D153" s="105"/>
      <c r="E153" s="115"/>
      <c r="J153" s="134" t="s">
        <v>389</v>
      </c>
      <c r="K153" s="135" t="s">
        <v>19</v>
      </c>
      <c r="L153" s="136">
        <v>0.78</v>
      </c>
      <c r="M153" s="136">
        <v>0.8</v>
      </c>
      <c r="N153" s="107">
        <f t="shared" si="3"/>
        <v>0.79</v>
      </c>
      <c r="O153" s="137">
        <v>20</v>
      </c>
      <c r="P153" s="137">
        <v>26.7</v>
      </c>
      <c r="Q153" s="138" t="s">
        <v>576</v>
      </c>
      <c r="T153" s="136" t="s">
        <v>529</v>
      </c>
    </row>
    <row r="154" spans="1:20" x14ac:dyDescent="0.3">
      <c r="A154" s="111"/>
      <c r="B154" s="110"/>
      <c r="C154" s="106"/>
      <c r="D154" s="105"/>
      <c r="E154" s="115"/>
      <c r="J154" s="134" t="s">
        <v>390</v>
      </c>
      <c r="K154" s="135" t="s">
        <v>19</v>
      </c>
      <c r="L154" s="136">
        <v>0.8</v>
      </c>
      <c r="M154" s="136">
        <v>0.82</v>
      </c>
      <c r="N154" s="107">
        <f t="shared" si="3"/>
        <v>0.81</v>
      </c>
      <c r="O154" s="137">
        <v>20</v>
      </c>
      <c r="P154" s="137">
        <v>26.7</v>
      </c>
      <c r="Q154" s="138" t="s">
        <v>576</v>
      </c>
      <c r="T154" s="136" t="s">
        <v>500</v>
      </c>
    </row>
    <row r="155" spans="1:20" x14ac:dyDescent="0.3">
      <c r="A155" s="111"/>
      <c r="B155" s="110"/>
      <c r="C155" s="106"/>
      <c r="D155" s="105"/>
      <c r="E155" s="115"/>
      <c r="J155" s="134" t="s">
        <v>391</v>
      </c>
      <c r="K155" s="135" t="s">
        <v>19</v>
      </c>
      <c r="L155" s="136">
        <v>0.82</v>
      </c>
      <c r="M155" s="136">
        <v>0.84</v>
      </c>
      <c r="N155" s="107">
        <f t="shared" si="3"/>
        <v>0.83</v>
      </c>
      <c r="O155" s="137">
        <v>20</v>
      </c>
      <c r="P155" s="137">
        <v>26.7</v>
      </c>
      <c r="Q155" s="138" t="s">
        <v>576</v>
      </c>
      <c r="T155" s="136" t="s">
        <v>530</v>
      </c>
    </row>
    <row r="156" spans="1:20" x14ac:dyDescent="0.3">
      <c r="A156" s="111"/>
      <c r="B156" s="110"/>
      <c r="C156" s="106"/>
      <c r="D156" s="105"/>
      <c r="E156" s="115"/>
      <c r="J156" s="134" t="s">
        <v>392</v>
      </c>
      <c r="K156" s="135" t="s">
        <v>19</v>
      </c>
      <c r="L156" s="136">
        <v>0.8</v>
      </c>
      <c r="M156" s="136">
        <v>0.9</v>
      </c>
      <c r="N156" s="107">
        <f t="shared" si="3"/>
        <v>0.85000000000000009</v>
      </c>
      <c r="O156" s="137">
        <v>21.1</v>
      </c>
      <c r="P156" s="137">
        <v>26.7</v>
      </c>
      <c r="Q156" s="138" t="s">
        <v>576</v>
      </c>
      <c r="T156" s="136" t="s">
        <v>531</v>
      </c>
    </row>
    <row r="157" spans="1:20" x14ac:dyDescent="0.3">
      <c r="A157" s="111"/>
      <c r="B157" s="110"/>
      <c r="C157" s="106"/>
      <c r="D157" s="105"/>
      <c r="E157" s="115"/>
      <c r="J157" s="134" t="s">
        <v>393</v>
      </c>
      <c r="K157" s="135" t="s">
        <v>19</v>
      </c>
      <c r="L157" s="136">
        <v>0.8</v>
      </c>
      <c r="M157" s="136">
        <v>0.88</v>
      </c>
      <c r="N157" s="107">
        <f t="shared" si="3"/>
        <v>0.84000000000000008</v>
      </c>
      <c r="O157" s="137">
        <v>21.1</v>
      </c>
      <c r="P157" s="137">
        <v>26.7</v>
      </c>
      <c r="Q157" s="138" t="s">
        <v>576</v>
      </c>
      <c r="T157" s="136" t="s">
        <v>532</v>
      </c>
    </row>
    <row r="158" spans="1:20" x14ac:dyDescent="0.3">
      <c r="A158" s="111"/>
      <c r="B158" s="110"/>
      <c r="C158" s="106"/>
      <c r="D158" s="105"/>
      <c r="E158" s="115"/>
      <c r="J158" s="134" t="s">
        <v>394</v>
      </c>
      <c r="K158" s="135" t="s">
        <v>19</v>
      </c>
      <c r="L158" s="136">
        <v>0.82</v>
      </c>
      <c r="M158" s="136">
        <v>0.85</v>
      </c>
      <c r="N158" s="107">
        <f t="shared" si="3"/>
        <v>0.83499999999999996</v>
      </c>
      <c r="O158" s="137">
        <v>22.2</v>
      </c>
      <c r="P158" s="137">
        <v>26.7</v>
      </c>
      <c r="Q158" s="138" t="s">
        <v>576</v>
      </c>
      <c r="T158" s="136" t="s">
        <v>526</v>
      </c>
    </row>
    <row r="159" spans="1:20" x14ac:dyDescent="0.3">
      <c r="A159" s="111"/>
      <c r="B159" s="110"/>
      <c r="C159" s="106"/>
      <c r="D159" s="105"/>
      <c r="E159" s="115"/>
      <c r="J159" s="134" t="s">
        <v>395</v>
      </c>
      <c r="K159" s="135" t="s">
        <v>19</v>
      </c>
      <c r="L159" s="136">
        <v>0.85</v>
      </c>
      <c r="M159" s="136">
        <v>1</v>
      </c>
      <c r="N159" s="107">
        <f t="shared" si="3"/>
        <v>0.92500000000000004</v>
      </c>
      <c r="O159" s="137">
        <v>20</v>
      </c>
      <c r="P159" s="137">
        <v>25.6</v>
      </c>
      <c r="Q159" s="138" t="s">
        <v>576</v>
      </c>
      <c r="T159" s="136" t="s">
        <v>533</v>
      </c>
    </row>
    <row r="160" spans="1:20" x14ac:dyDescent="0.3">
      <c r="A160" s="111"/>
      <c r="B160" s="110"/>
      <c r="C160" s="106"/>
      <c r="D160" s="105"/>
      <c r="E160" s="115"/>
      <c r="J160" s="134" t="s">
        <v>396</v>
      </c>
      <c r="K160" s="135" t="s">
        <v>19</v>
      </c>
      <c r="L160" s="136">
        <v>0.8</v>
      </c>
      <c r="M160" s="136">
        <v>1</v>
      </c>
      <c r="N160" s="107">
        <f t="shared" si="3"/>
        <v>0.9</v>
      </c>
      <c r="O160" s="137">
        <v>21.1</v>
      </c>
      <c r="P160" s="137">
        <v>25.6</v>
      </c>
      <c r="Q160" s="138" t="s">
        <v>576</v>
      </c>
      <c r="T160" s="136" t="s">
        <v>534</v>
      </c>
    </row>
    <row r="161" spans="1:20" x14ac:dyDescent="0.3">
      <c r="A161" s="111"/>
      <c r="B161" s="110"/>
      <c r="C161" s="106"/>
      <c r="D161" s="105"/>
      <c r="E161" s="115"/>
      <c r="J161" s="134" t="s">
        <v>397</v>
      </c>
      <c r="K161" s="135" t="s">
        <v>19</v>
      </c>
      <c r="L161" s="136">
        <v>0.8</v>
      </c>
      <c r="M161" s="136">
        <v>0.8</v>
      </c>
      <c r="N161" s="107">
        <f t="shared" si="3"/>
        <v>0.8</v>
      </c>
      <c r="O161" s="137">
        <v>21.1</v>
      </c>
      <c r="P161" s="137">
        <v>25.6</v>
      </c>
      <c r="Q161" s="138" t="s">
        <v>576</v>
      </c>
      <c r="T161" s="136">
        <v>0.8</v>
      </c>
    </row>
    <row r="162" spans="1:20" x14ac:dyDescent="0.3">
      <c r="A162" s="111"/>
      <c r="B162" s="110"/>
      <c r="C162" s="106"/>
      <c r="D162" s="105"/>
      <c r="E162" s="115"/>
      <c r="J162" s="134" t="s">
        <v>398</v>
      </c>
      <c r="K162" s="135" t="s">
        <v>19</v>
      </c>
      <c r="L162" s="136">
        <v>0.85</v>
      </c>
      <c r="M162" s="136">
        <v>1</v>
      </c>
      <c r="N162" s="107">
        <f t="shared" si="3"/>
        <v>0.92500000000000004</v>
      </c>
      <c r="O162" s="137">
        <v>20</v>
      </c>
      <c r="P162" s="137">
        <v>25.6</v>
      </c>
      <c r="Q162" s="138" t="s">
        <v>576</v>
      </c>
      <c r="T162" s="136" t="s">
        <v>533</v>
      </c>
    </row>
    <row r="163" spans="1:20" x14ac:dyDescent="0.3">
      <c r="A163" s="111"/>
      <c r="B163" s="110"/>
      <c r="C163" s="106"/>
      <c r="D163" s="105"/>
      <c r="E163" s="115"/>
      <c r="J163" s="134" t="s">
        <v>399</v>
      </c>
      <c r="K163" s="135" t="s">
        <v>19</v>
      </c>
      <c r="L163" s="136">
        <v>0.77</v>
      </c>
      <c r="M163" s="136">
        <v>0.81</v>
      </c>
      <c r="N163" s="107">
        <f t="shared" si="3"/>
        <v>0.79</v>
      </c>
      <c r="O163" s="137">
        <v>20</v>
      </c>
      <c r="P163" s="137">
        <v>23.9</v>
      </c>
      <c r="Q163" s="138" t="s">
        <v>576</v>
      </c>
      <c r="T163" s="136" t="s">
        <v>535</v>
      </c>
    </row>
    <row r="164" spans="1:20" x14ac:dyDescent="0.3">
      <c r="A164" s="111"/>
      <c r="B164" s="110"/>
      <c r="C164" s="106"/>
      <c r="D164" s="105"/>
      <c r="E164" s="115"/>
      <c r="J164" s="134" t="s">
        <v>400</v>
      </c>
      <c r="K164" s="135" t="s">
        <v>19</v>
      </c>
      <c r="L164" s="136">
        <v>0.78</v>
      </c>
      <c r="M164" s="136">
        <v>0.95</v>
      </c>
      <c r="N164" s="107">
        <f t="shared" si="3"/>
        <v>0.86499999999999999</v>
      </c>
      <c r="O164" s="137">
        <v>20</v>
      </c>
      <c r="P164" s="137">
        <v>23.3</v>
      </c>
      <c r="Q164" s="138" t="s">
        <v>576</v>
      </c>
      <c r="T164" s="136" t="s">
        <v>536</v>
      </c>
    </row>
    <row r="165" spans="1:20" x14ac:dyDescent="0.3">
      <c r="A165" s="111"/>
      <c r="B165" s="110"/>
      <c r="C165" s="106"/>
      <c r="D165" s="105"/>
      <c r="E165" s="115"/>
      <c r="J165" s="134" t="s">
        <v>401</v>
      </c>
      <c r="K165" s="135" t="s">
        <v>19</v>
      </c>
      <c r="L165" s="136">
        <v>0.78</v>
      </c>
      <c r="M165" s="136">
        <v>0.82</v>
      </c>
      <c r="N165" s="107">
        <f t="shared" si="3"/>
        <v>0.8</v>
      </c>
      <c r="O165" s="137">
        <v>17.8</v>
      </c>
      <c r="P165" s="137">
        <v>22.2</v>
      </c>
      <c r="Q165" s="138" t="s">
        <v>576</v>
      </c>
      <c r="T165" s="136" t="s">
        <v>501</v>
      </c>
    </row>
    <row r="166" spans="1:20" x14ac:dyDescent="0.3">
      <c r="A166" s="111"/>
      <c r="B166" s="110"/>
      <c r="C166" s="106"/>
      <c r="D166" s="105"/>
      <c r="E166" s="115"/>
      <c r="J166" s="134" t="s">
        <v>402</v>
      </c>
      <c r="K166" s="135" t="s">
        <v>19</v>
      </c>
      <c r="L166" s="136">
        <v>0.81</v>
      </c>
      <c r="M166" s="136">
        <v>0.85</v>
      </c>
      <c r="N166" s="107">
        <f t="shared" si="3"/>
        <v>0.83000000000000007</v>
      </c>
      <c r="O166" s="137">
        <v>18.899999999999999</v>
      </c>
      <c r="P166" s="137">
        <v>22.2</v>
      </c>
      <c r="Q166" s="138" t="s">
        <v>576</v>
      </c>
      <c r="T166" s="136" t="s">
        <v>537</v>
      </c>
    </row>
    <row r="167" spans="1:20" x14ac:dyDescent="0.3">
      <c r="A167" s="111"/>
      <c r="B167" s="110"/>
      <c r="C167" s="106"/>
      <c r="D167" s="105"/>
      <c r="E167" s="115"/>
      <c r="J167" s="134" t="s">
        <v>403</v>
      </c>
      <c r="K167" s="135" t="s">
        <v>19</v>
      </c>
      <c r="L167" s="136">
        <v>0.79</v>
      </c>
      <c r="M167" s="136">
        <v>0.83</v>
      </c>
      <c r="N167" s="107">
        <f t="shared" si="3"/>
        <v>0.81</v>
      </c>
      <c r="O167" s="137">
        <v>17.8</v>
      </c>
      <c r="P167" s="137">
        <v>21.1</v>
      </c>
      <c r="Q167" s="138" t="s">
        <v>576</v>
      </c>
      <c r="T167" s="136" t="s">
        <v>538</v>
      </c>
    </row>
    <row r="168" spans="1:20" x14ac:dyDescent="0.3">
      <c r="A168" s="111"/>
      <c r="B168" s="110"/>
      <c r="C168" s="106"/>
      <c r="D168" s="105"/>
      <c r="E168" s="115"/>
      <c r="J168" s="134" t="s">
        <v>404</v>
      </c>
      <c r="K168" s="135" t="s">
        <v>19</v>
      </c>
      <c r="L168" s="136">
        <v>0.74</v>
      </c>
      <c r="M168" s="136">
        <v>0.78</v>
      </c>
      <c r="N168" s="107">
        <f t="shared" si="3"/>
        <v>0.76</v>
      </c>
      <c r="O168" s="137">
        <v>8.9</v>
      </c>
      <c r="P168" s="137">
        <v>10.6</v>
      </c>
      <c r="Q168" s="138" t="s">
        <v>576</v>
      </c>
      <c r="T168" s="136" t="s">
        <v>506</v>
      </c>
    </row>
    <row r="169" spans="1:20" x14ac:dyDescent="0.3">
      <c r="A169" s="111"/>
      <c r="B169" s="110"/>
      <c r="C169" s="106"/>
      <c r="D169" s="105"/>
      <c r="E169" s="115"/>
      <c r="J169" s="134" t="s">
        <v>405</v>
      </c>
      <c r="K169" s="135" t="s">
        <v>19</v>
      </c>
      <c r="L169" s="136">
        <v>0.73</v>
      </c>
      <c r="M169" s="136">
        <v>0.76</v>
      </c>
      <c r="N169" s="107">
        <f t="shared" si="3"/>
        <v>0.745</v>
      </c>
      <c r="O169" s="137">
        <v>7.2</v>
      </c>
      <c r="P169" s="137">
        <v>8.9</v>
      </c>
      <c r="Q169" s="138" t="s">
        <v>576</v>
      </c>
      <c r="T169" s="136" t="s">
        <v>539</v>
      </c>
    </row>
    <row r="170" spans="1:20" x14ac:dyDescent="0.3">
      <c r="A170" s="111"/>
      <c r="B170" s="110"/>
      <c r="C170" s="106"/>
      <c r="D170" s="105"/>
      <c r="E170" s="115"/>
      <c r="J170" s="134" t="s">
        <v>406</v>
      </c>
      <c r="K170" s="135" t="s">
        <v>19</v>
      </c>
      <c r="L170" s="136">
        <v>0.78</v>
      </c>
      <c r="M170" s="136">
        <v>0.83</v>
      </c>
      <c r="N170" s="107">
        <f t="shared" si="3"/>
        <v>0.80499999999999994</v>
      </c>
      <c r="O170" s="137">
        <v>21.1</v>
      </c>
      <c r="P170" s="137">
        <v>37.799999999999997</v>
      </c>
      <c r="Q170" s="138" t="s">
        <v>513</v>
      </c>
      <c r="T170" s="136" t="s">
        <v>540</v>
      </c>
    </row>
    <row r="171" spans="1:20" x14ac:dyDescent="0.3">
      <c r="A171" s="111"/>
      <c r="B171" s="110"/>
      <c r="C171" s="106"/>
      <c r="D171" s="105"/>
      <c r="E171" s="115"/>
      <c r="J171" s="134" t="s">
        <v>407</v>
      </c>
      <c r="K171" s="135" t="s">
        <v>19</v>
      </c>
      <c r="L171" s="136">
        <v>0.76</v>
      </c>
      <c r="M171" s="136">
        <v>0.82</v>
      </c>
      <c r="N171" s="107">
        <f t="shared" si="3"/>
        <v>0.79</v>
      </c>
      <c r="O171" s="137">
        <v>23.9</v>
      </c>
      <c r="P171" s="137">
        <v>35</v>
      </c>
      <c r="Q171" s="138" t="s">
        <v>513</v>
      </c>
      <c r="T171" s="136" t="s">
        <v>541</v>
      </c>
    </row>
    <row r="172" spans="1:20" x14ac:dyDescent="0.3">
      <c r="A172" s="111"/>
      <c r="B172" s="110"/>
      <c r="C172" s="106"/>
      <c r="D172" s="105"/>
      <c r="E172" s="115"/>
      <c r="J172" s="134" t="s">
        <v>408</v>
      </c>
      <c r="K172" s="135" t="s">
        <v>19</v>
      </c>
      <c r="L172" s="136">
        <v>0.78</v>
      </c>
      <c r="M172" s="136">
        <v>0.82</v>
      </c>
      <c r="N172" s="107">
        <f t="shared" si="3"/>
        <v>0.8</v>
      </c>
      <c r="O172" s="137">
        <v>20</v>
      </c>
      <c r="P172" s="137">
        <v>26.7</v>
      </c>
      <c r="Q172" s="138" t="s">
        <v>16</v>
      </c>
      <c r="T172" s="136" t="s">
        <v>501</v>
      </c>
    </row>
    <row r="173" spans="1:20" x14ac:dyDescent="0.3">
      <c r="A173" s="111"/>
      <c r="B173" s="110"/>
      <c r="C173" s="106"/>
      <c r="D173" s="105"/>
      <c r="E173" s="115"/>
      <c r="J173" s="134" t="s">
        <v>409</v>
      </c>
      <c r="K173" s="135" t="s">
        <v>19</v>
      </c>
      <c r="L173" s="136">
        <v>0.85</v>
      </c>
      <c r="M173" s="136">
        <v>1</v>
      </c>
      <c r="N173" s="107">
        <f t="shared" si="3"/>
        <v>0.92500000000000004</v>
      </c>
      <c r="O173" s="137">
        <v>20</v>
      </c>
      <c r="P173" s="137">
        <v>26.7</v>
      </c>
      <c r="Q173" s="138" t="s">
        <v>16</v>
      </c>
      <c r="T173" s="136" t="s">
        <v>533</v>
      </c>
    </row>
    <row r="174" spans="1:20" x14ac:dyDescent="0.3">
      <c r="A174" s="111"/>
      <c r="B174" s="110"/>
      <c r="C174" s="106"/>
      <c r="D174" s="105"/>
      <c r="E174" s="115"/>
      <c r="J174" s="134" t="s">
        <v>410</v>
      </c>
      <c r="K174" s="135" t="s">
        <v>19</v>
      </c>
      <c r="L174" s="136">
        <v>0.81</v>
      </c>
      <c r="M174" s="136">
        <v>1</v>
      </c>
      <c r="N174" s="107">
        <f t="shared" si="3"/>
        <v>0.90500000000000003</v>
      </c>
      <c r="O174" s="137">
        <v>22.2</v>
      </c>
      <c r="P174" s="137">
        <v>26.7</v>
      </c>
      <c r="Q174" s="138" t="s">
        <v>16</v>
      </c>
      <c r="T174" s="136" t="s">
        <v>542</v>
      </c>
    </row>
    <row r="175" spans="1:20" x14ac:dyDescent="0.3">
      <c r="A175" s="111"/>
      <c r="B175" s="110"/>
      <c r="C175" s="106"/>
      <c r="D175" s="105"/>
      <c r="E175" s="115"/>
      <c r="J175" s="134" t="s">
        <v>411</v>
      </c>
      <c r="K175" s="135" t="s">
        <v>19</v>
      </c>
      <c r="L175" s="136">
        <v>0.76</v>
      </c>
      <c r="M175" s="136">
        <v>0.8</v>
      </c>
      <c r="N175" s="107">
        <f t="shared" si="3"/>
        <v>0.78</v>
      </c>
      <c r="O175" s="137">
        <v>17.8</v>
      </c>
      <c r="P175" s="137">
        <v>22.2</v>
      </c>
      <c r="Q175" s="138" t="s">
        <v>16</v>
      </c>
      <c r="T175" s="136" t="s">
        <v>502</v>
      </c>
    </row>
    <row r="176" spans="1:20" x14ac:dyDescent="0.3">
      <c r="A176" s="111"/>
      <c r="B176" s="110"/>
      <c r="C176" s="106"/>
      <c r="D176" s="105"/>
      <c r="E176" s="115"/>
      <c r="J176" s="134" t="s">
        <v>412</v>
      </c>
      <c r="K176" s="135" t="s">
        <v>19</v>
      </c>
      <c r="L176" s="136">
        <v>0.78</v>
      </c>
      <c r="M176" s="136">
        <v>0.83</v>
      </c>
      <c r="N176" s="107">
        <f t="shared" si="3"/>
        <v>0.80499999999999994</v>
      </c>
      <c r="O176" s="137">
        <v>21.1</v>
      </c>
      <c r="P176" s="137">
        <v>37.799999999999997</v>
      </c>
      <c r="Q176" s="138" t="s">
        <v>514</v>
      </c>
      <c r="T176" s="136" t="s">
        <v>540</v>
      </c>
    </row>
    <row r="177" spans="1:20" x14ac:dyDescent="0.3">
      <c r="A177" s="111"/>
      <c r="B177" s="110"/>
      <c r="C177" s="106"/>
      <c r="D177" s="105"/>
      <c r="E177" s="115"/>
      <c r="J177" s="134" t="s">
        <v>413</v>
      </c>
      <c r="K177" s="135" t="s">
        <v>19</v>
      </c>
      <c r="L177" s="136">
        <v>0.76</v>
      </c>
      <c r="M177" s="136">
        <v>0.82</v>
      </c>
      <c r="N177" s="107">
        <f t="shared" si="3"/>
        <v>0.79</v>
      </c>
      <c r="O177" s="137">
        <v>23.9</v>
      </c>
      <c r="P177" s="137">
        <v>35</v>
      </c>
      <c r="Q177" s="138" t="s">
        <v>514</v>
      </c>
      <c r="T177" s="136" t="s">
        <v>541</v>
      </c>
    </row>
    <row r="178" spans="1:20" x14ac:dyDescent="0.3">
      <c r="A178" s="111"/>
      <c r="B178" s="110"/>
      <c r="C178" s="106"/>
      <c r="D178" s="105"/>
      <c r="E178" s="115"/>
      <c r="J178" s="134" t="s">
        <v>414</v>
      </c>
      <c r="K178" s="135" t="s">
        <v>19</v>
      </c>
      <c r="L178" s="136">
        <v>0.85</v>
      </c>
      <c r="M178" s="136">
        <v>1</v>
      </c>
      <c r="N178" s="107">
        <f t="shared" si="3"/>
        <v>0.92500000000000004</v>
      </c>
      <c r="O178" s="137">
        <v>20</v>
      </c>
      <c r="P178" s="137">
        <v>23.3</v>
      </c>
      <c r="Q178" s="138" t="s">
        <v>514</v>
      </c>
      <c r="T178" s="136" t="s">
        <v>533</v>
      </c>
    </row>
    <row r="179" spans="1:20" x14ac:dyDescent="0.3">
      <c r="A179" s="111"/>
      <c r="B179" s="110"/>
      <c r="C179" s="106"/>
      <c r="D179" s="105"/>
      <c r="E179" s="115"/>
      <c r="J179" s="134" t="s">
        <v>415</v>
      </c>
      <c r="K179" s="135" t="s">
        <v>19</v>
      </c>
      <c r="L179" s="136">
        <v>0.05</v>
      </c>
      <c r="M179" s="136">
        <v>0.05</v>
      </c>
      <c r="N179" s="107">
        <f t="shared" si="3"/>
        <v>0.05</v>
      </c>
      <c r="O179" s="137">
        <v>21.1</v>
      </c>
      <c r="P179" s="137">
        <v>32.200000000000003</v>
      </c>
      <c r="Q179" s="138" t="s">
        <v>580</v>
      </c>
      <c r="T179" s="136">
        <v>0.05</v>
      </c>
    </row>
    <row r="180" spans="1:20" x14ac:dyDescent="0.3">
      <c r="A180" s="111"/>
      <c r="B180" s="110"/>
      <c r="C180" s="106"/>
      <c r="D180" s="105"/>
      <c r="E180" s="115"/>
      <c r="J180" s="134" t="s">
        <v>416</v>
      </c>
      <c r="K180" s="135" t="s">
        <v>19</v>
      </c>
      <c r="L180" s="136">
        <v>0.05</v>
      </c>
      <c r="M180" s="136">
        <v>0.05</v>
      </c>
      <c r="N180" s="107">
        <f t="shared" si="3"/>
        <v>0.05</v>
      </c>
      <c r="O180" s="137">
        <v>21.1</v>
      </c>
      <c r="P180" s="137">
        <v>32.200000000000003</v>
      </c>
      <c r="Q180" s="138" t="s">
        <v>580</v>
      </c>
      <c r="T180" s="136">
        <v>0.05</v>
      </c>
    </row>
    <row r="181" spans="1:20" x14ac:dyDescent="0.3">
      <c r="A181" s="111"/>
      <c r="B181" s="110"/>
      <c r="C181" s="106"/>
      <c r="D181" s="105"/>
      <c r="E181" s="115"/>
      <c r="J181" s="134" t="s">
        <v>417</v>
      </c>
      <c r="K181" s="135" t="s">
        <v>19</v>
      </c>
      <c r="L181" s="136">
        <v>0.66</v>
      </c>
      <c r="M181" s="136">
        <v>0.7</v>
      </c>
      <c r="N181" s="107">
        <f t="shared" si="3"/>
        <v>0.67999999999999994</v>
      </c>
      <c r="O181" s="137">
        <v>12.8</v>
      </c>
      <c r="P181" s="137">
        <v>22.8</v>
      </c>
      <c r="Q181" s="138" t="s">
        <v>573</v>
      </c>
      <c r="T181" s="136" t="s">
        <v>543</v>
      </c>
    </row>
    <row r="182" spans="1:20" x14ac:dyDescent="0.3">
      <c r="A182" s="111"/>
      <c r="B182" s="110"/>
      <c r="C182" s="106"/>
      <c r="D182" s="105"/>
      <c r="E182" s="115"/>
      <c r="J182" s="134" t="s">
        <v>418</v>
      </c>
      <c r="K182" s="135" t="s">
        <v>19</v>
      </c>
      <c r="L182" s="136">
        <v>0.76</v>
      </c>
      <c r="M182" s="136">
        <v>0.82</v>
      </c>
      <c r="N182" s="107">
        <f t="shared" si="3"/>
        <v>0.79</v>
      </c>
      <c r="O182" s="137">
        <v>18.899999999999999</v>
      </c>
      <c r="P182" s="137">
        <v>23.9</v>
      </c>
      <c r="Q182" s="138" t="s">
        <v>573</v>
      </c>
      <c r="T182" s="136" t="s">
        <v>541</v>
      </c>
    </row>
    <row r="183" spans="1:20" x14ac:dyDescent="0.3">
      <c r="A183" s="111"/>
      <c r="B183" s="110"/>
      <c r="C183" s="106"/>
      <c r="D183" s="105"/>
      <c r="E183" s="115"/>
      <c r="J183" s="134" t="s">
        <v>419</v>
      </c>
      <c r="K183" s="135" t="s">
        <v>19</v>
      </c>
      <c r="L183" s="136">
        <v>0.75</v>
      </c>
      <c r="M183" s="136">
        <v>0.1</v>
      </c>
      <c r="N183" s="107">
        <f t="shared" si="3"/>
        <v>0.42499999999999999</v>
      </c>
      <c r="O183" s="137">
        <v>21.1</v>
      </c>
      <c r="P183" s="137">
        <v>23.9</v>
      </c>
      <c r="Q183" s="138" t="s">
        <v>573</v>
      </c>
      <c r="T183" s="136" t="s">
        <v>544</v>
      </c>
    </row>
    <row r="184" spans="1:20" x14ac:dyDescent="0.3">
      <c r="A184" s="111"/>
      <c r="B184" s="110"/>
      <c r="C184" s="106"/>
      <c r="D184" s="105"/>
      <c r="E184" s="115"/>
      <c r="J184" s="134" t="s">
        <v>420</v>
      </c>
      <c r="K184" s="135" t="s">
        <v>19</v>
      </c>
      <c r="L184" s="136">
        <v>0.7</v>
      </c>
      <c r="M184" s="136">
        <v>0.75</v>
      </c>
      <c r="N184" s="107">
        <f t="shared" si="3"/>
        <v>0.72499999999999998</v>
      </c>
      <c r="O184" s="137">
        <v>20</v>
      </c>
      <c r="P184" s="137">
        <v>22.8</v>
      </c>
      <c r="Q184" s="138" t="s">
        <v>581</v>
      </c>
      <c r="T184" s="136" t="s">
        <v>509</v>
      </c>
    </row>
    <row r="185" spans="1:20" x14ac:dyDescent="0.3">
      <c r="A185" s="111"/>
      <c r="B185" s="110"/>
      <c r="C185" s="106"/>
      <c r="D185" s="105"/>
      <c r="E185" s="115"/>
      <c r="J185" s="134" t="s">
        <v>421</v>
      </c>
      <c r="K185" s="135" t="s">
        <v>19</v>
      </c>
      <c r="L185" s="136">
        <v>0.75</v>
      </c>
      <c r="M185" s="136">
        <v>0.82</v>
      </c>
      <c r="N185" s="107">
        <f t="shared" si="3"/>
        <v>0.78499999999999992</v>
      </c>
      <c r="O185" s="137">
        <v>17.8</v>
      </c>
      <c r="P185" s="137">
        <v>22.2</v>
      </c>
      <c r="Q185" s="138" t="s">
        <v>581</v>
      </c>
      <c r="T185" s="136" t="s">
        <v>545</v>
      </c>
    </row>
    <row r="186" spans="1:20" x14ac:dyDescent="0.3">
      <c r="A186" s="111"/>
      <c r="B186" s="110"/>
      <c r="C186" s="106"/>
      <c r="D186" s="105"/>
      <c r="E186" s="115"/>
      <c r="J186" s="134" t="s">
        <v>422</v>
      </c>
      <c r="K186" s="135" t="s">
        <v>19</v>
      </c>
      <c r="L186" s="136">
        <v>0.7</v>
      </c>
      <c r="M186" s="136">
        <v>0.75</v>
      </c>
      <c r="N186" s="107">
        <f t="shared" si="3"/>
        <v>0.72499999999999998</v>
      </c>
      <c r="O186" s="137">
        <v>20</v>
      </c>
      <c r="P186" s="137">
        <v>22.2</v>
      </c>
      <c r="Q186" s="138" t="s">
        <v>581</v>
      </c>
      <c r="T186" s="136" t="s">
        <v>509</v>
      </c>
    </row>
    <row r="187" spans="1:20" x14ac:dyDescent="0.3">
      <c r="A187" s="111"/>
      <c r="B187" s="110"/>
      <c r="C187" s="106"/>
      <c r="D187" s="105"/>
      <c r="E187" s="115"/>
      <c r="J187" s="134" t="s">
        <v>423</v>
      </c>
      <c r="K187" s="135" t="s">
        <v>19</v>
      </c>
      <c r="L187" s="136">
        <v>0.75</v>
      </c>
      <c r="M187" s="136">
        <v>0.8</v>
      </c>
      <c r="N187" s="107">
        <f t="shared" si="3"/>
        <v>0.77500000000000002</v>
      </c>
      <c r="O187" s="137">
        <v>21.1</v>
      </c>
      <c r="P187" s="137">
        <v>27.8</v>
      </c>
      <c r="Q187" s="138" t="s">
        <v>581</v>
      </c>
      <c r="T187" s="136" t="s">
        <v>504</v>
      </c>
    </row>
    <row r="188" spans="1:20" x14ac:dyDescent="0.3">
      <c r="A188" s="111"/>
      <c r="B188" s="110"/>
      <c r="C188" s="106"/>
      <c r="D188" s="105"/>
      <c r="E188" s="115"/>
      <c r="J188" s="134" t="s">
        <v>424</v>
      </c>
      <c r="K188" s="135" t="s">
        <v>19</v>
      </c>
      <c r="L188" s="136">
        <v>0.67</v>
      </c>
      <c r="M188" s="136">
        <v>0.74</v>
      </c>
      <c r="N188" s="107">
        <f t="shared" si="3"/>
        <v>0.70500000000000007</v>
      </c>
      <c r="O188" s="137">
        <v>18.3</v>
      </c>
      <c r="P188" s="137">
        <v>21.1</v>
      </c>
      <c r="Q188" s="138" t="s">
        <v>513</v>
      </c>
      <c r="T188" s="136" t="s">
        <v>546</v>
      </c>
    </row>
    <row r="189" spans="1:20" x14ac:dyDescent="0.3">
      <c r="A189" s="111"/>
      <c r="B189" s="110"/>
      <c r="C189" s="106"/>
      <c r="D189" s="105"/>
      <c r="E189" s="115"/>
      <c r="J189" s="134" t="s">
        <v>425</v>
      </c>
      <c r="K189" s="135" t="s">
        <v>19</v>
      </c>
      <c r="L189" s="136">
        <v>0.7</v>
      </c>
      <c r="M189" s="136">
        <v>0.75</v>
      </c>
      <c r="N189" s="107">
        <f t="shared" si="3"/>
        <v>0.72499999999999998</v>
      </c>
      <c r="O189" s="137">
        <v>18.3</v>
      </c>
      <c r="P189" s="137">
        <v>21.1</v>
      </c>
      <c r="Q189" s="138" t="s">
        <v>513</v>
      </c>
      <c r="T189" s="136" t="s">
        <v>509</v>
      </c>
    </row>
    <row r="190" spans="1:20" x14ac:dyDescent="0.3">
      <c r="A190" s="111"/>
      <c r="B190" s="110"/>
      <c r="C190" s="106"/>
      <c r="D190" s="105"/>
      <c r="E190" s="115"/>
      <c r="J190" s="134" t="s">
        <v>426</v>
      </c>
      <c r="K190" s="135" t="s">
        <v>19</v>
      </c>
      <c r="L190" s="136">
        <v>0.67</v>
      </c>
      <c r="M190" s="136">
        <v>0.73</v>
      </c>
      <c r="N190" s="107">
        <f t="shared" si="3"/>
        <v>0.7</v>
      </c>
      <c r="O190" s="137">
        <v>18.899999999999999</v>
      </c>
      <c r="P190" s="137">
        <v>21.1</v>
      </c>
      <c r="Q190" s="138" t="s">
        <v>513</v>
      </c>
      <c r="T190" s="136" t="s">
        <v>547</v>
      </c>
    </row>
    <row r="191" spans="1:20" x14ac:dyDescent="0.3">
      <c r="A191" s="111"/>
      <c r="B191" s="110"/>
      <c r="C191" s="106"/>
      <c r="D191" s="105"/>
      <c r="E191" s="115"/>
      <c r="J191" s="134" t="s">
        <v>427</v>
      </c>
      <c r="K191" s="135" t="s">
        <v>19</v>
      </c>
      <c r="L191" s="136">
        <v>0.68</v>
      </c>
      <c r="M191" s="136">
        <v>0.72</v>
      </c>
      <c r="N191" s="107">
        <f t="shared" si="3"/>
        <v>0.7</v>
      </c>
      <c r="O191" s="137">
        <v>18.3</v>
      </c>
      <c r="P191" s="137">
        <v>21.1</v>
      </c>
      <c r="Q191" s="138" t="s">
        <v>513</v>
      </c>
      <c r="T191" s="136" t="s">
        <v>548</v>
      </c>
    </row>
    <row r="192" spans="1:20" x14ac:dyDescent="0.3">
      <c r="A192" s="111"/>
      <c r="B192" s="110"/>
      <c r="C192" s="106"/>
      <c r="D192" s="105"/>
      <c r="E192" s="115"/>
      <c r="J192" s="134" t="s">
        <v>428</v>
      </c>
      <c r="K192" s="135" t="s">
        <v>19</v>
      </c>
      <c r="L192" s="136">
        <v>0.65</v>
      </c>
      <c r="M192" s="136">
        <v>0.7</v>
      </c>
      <c r="N192" s="107">
        <f t="shared" si="3"/>
        <v>0.67500000000000004</v>
      </c>
      <c r="O192" s="137">
        <v>18.3</v>
      </c>
      <c r="P192" s="137">
        <v>20</v>
      </c>
      <c r="Q192" s="138" t="s">
        <v>513</v>
      </c>
      <c r="T192" s="136" t="s">
        <v>549</v>
      </c>
    </row>
    <row r="193" spans="1:20" x14ac:dyDescent="0.3">
      <c r="A193" s="111"/>
      <c r="B193" s="110"/>
      <c r="C193" s="106"/>
      <c r="D193" s="105"/>
      <c r="E193" s="115"/>
      <c r="J193" s="134" t="s">
        <v>429</v>
      </c>
      <c r="K193" s="135" t="s">
        <v>19</v>
      </c>
      <c r="L193" s="136">
        <v>0.73</v>
      </c>
      <c r="M193" s="136">
        <v>0.8</v>
      </c>
      <c r="N193" s="107">
        <f t="shared" ref="N193:N256" si="4">AVERAGE(L193,M193)</f>
        <v>0.76500000000000001</v>
      </c>
      <c r="O193" s="137">
        <v>20</v>
      </c>
      <c r="P193" s="137">
        <v>22.8</v>
      </c>
      <c r="Q193" s="138" t="s">
        <v>16</v>
      </c>
      <c r="T193" s="136" t="s">
        <v>550</v>
      </c>
    </row>
    <row r="194" spans="1:20" x14ac:dyDescent="0.3">
      <c r="A194" s="111"/>
      <c r="B194" s="110"/>
      <c r="C194" s="106"/>
      <c r="D194" s="105"/>
      <c r="E194" s="115"/>
      <c r="J194" s="134" t="s">
        <v>430</v>
      </c>
      <c r="K194" s="135" t="s">
        <v>19</v>
      </c>
      <c r="L194" s="136">
        <v>0.73</v>
      </c>
      <c r="M194" s="136">
        <v>0.8</v>
      </c>
      <c r="N194" s="107">
        <f t="shared" si="4"/>
        <v>0.76500000000000001</v>
      </c>
      <c r="O194" s="137">
        <v>18.3</v>
      </c>
      <c r="P194" s="137">
        <v>21.1</v>
      </c>
      <c r="Q194" s="138" t="s">
        <v>16</v>
      </c>
      <c r="T194" s="136" t="s">
        <v>550</v>
      </c>
    </row>
    <row r="195" spans="1:20" x14ac:dyDescent="0.3">
      <c r="A195" s="111"/>
      <c r="B195" s="110"/>
      <c r="C195" s="106"/>
      <c r="D195" s="105"/>
      <c r="E195" s="115"/>
      <c r="J195" s="134" t="s">
        <v>431</v>
      </c>
      <c r="K195" s="135" t="s">
        <v>19</v>
      </c>
      <c r="L195" s="136">
        <v>0.65</v>
      </c>
      <c r="M195" s="136">
        <v>0.7</v>
      </c>
      <c r="N195" s="107">
        <f t="shared" si="4"/>
        <v>0.67500000000000004</v>
      </c>
      <c r="O195" s="137">
        <v>18.3</v>
      </c>
      <c r="P195" s="137">
        <v>21.1</v>
      </c>
      <c r="Q195" s="138" t="s">
        <v>16</v>
      </c>
      <c r="T195" s="136" t="s">
        <v>549</v>
      </c>
    </row>
    <row r="196" spans="1:20" x14ac:dyDescent="0.3">
      <c r="A196" s="111"/>
      <c r="B196" s="110"/>
      <c r="C196" s="106"/>
      <c r="D196" s="105"/>
      <c r="E196" s="115"/>
      <c r="J196" s="134" t="s">
        <v>432</v>
      </c>
      <c r="K196" s="135" t="s">
        <v>19</v>
      </c>
      <c r="L196" s="136">
        <v>0.67</v>
      </c>
      <c r="M196" s="136">
        <v>0.75</v>
      </c>
      <c r="N196" s="107">
        <f t="shared" si="4"/>
        <v>0.71</v>
      </c>
      <c r="O196" s="137">
        <v>18.899999999999999</v>
      </c>
      <c r="P196" s="137">
        <v>21.7</v>
      </c>
      <c r="Q196" s="138" t="s">
        <v>16</v>
      </c>
      <c r="T196" s="136" t="s">
        <v>551</v>
      </c>
    </row>
    <row r="197" spans="1:20" x14ac:dyDescent="0.3">
      <c r="A197" s="111"/>
      <c r="B197" s="110"/>
      <c r="C197" s="106"/>
      <c r="D197" s="105"/>
      <c r="E197" s="115"/>
      <c r="J197" s="134" t="s">
        <v>433</v>
      </c>
      <c r="K197" s="135" t="s">
        <v>19</v>
      </c>
      <c r="L197" s="136">
        <v>0.69</v>
      </c>
      <c r="M197" s="136">
        <v>0.75</v>
      </c>
      <c r="N197" s="107">
        <f t="shared" si="4"/>
        <v>0.72</v>
      </c>
      <c r="O197" s="137">
        <v>20</v>
      </c>
      <c r="P197" s="137">
        <v>22.8</v>
      </c>
      <c r="Q197" s="138" t="s">
        <v>16</v>
      </c>
      <c r="T197" s="136" t="s">
        <v>552</v>
      </c>
    </row>
    <row r="198" spans="1:20" x14ac:dyDescent="0.3">
      <c r="A198" s="111"/>
      <c r="B198" s="110"/>
      <c r="C198" s="106"/>
      <c r="D198" s="105"/>
      <c r="E198" s="115"/>
      <c r="J198" s="134" t="s">
        <v>434</v>
      </c>
      <c r="K198" s="135" t="s">
        <v>19</v>
      </c>
      <c r="L198" s="136">
        <v>0.68</v>
      </c>
      <c r="M198" s="136">
        <v>0.75</v>
      </c>
      <c r="N198" s="107">
        <f t="shared" si="4"/>
        <v>0.71500000000000008</v>
      </c>
      <c r="O198" s="137">
        <v>18.899999999999999</v>
      </c>
      <c r="P198" s="137">
        <v>20.6</v>
      </c>
      <c r="Q198" s="138" t="s">
        <v>16</v>
      </c>
      <c r="T198" s="136" t="s">
        <v>553</v>
      </c>
    </row>
    <row r="199" spans="1:20" x14ac:dyDescent="0.3">
      <c r="A199" s="111"/>
      <c r="B199" s="110"/>
      <c r="C199" s="106"/>
      <c r="D199" s="105"/>
      <c r="E199" s="115"/>
      <c r="J199" s="134" t="s">
        <v>435</v>
      </c>
      <c r="K199" s="135" t="s">
        <v>19</v>
      </c>
      <c r="L199" s="136">
        <v>0.7</v>
      </c>
      <c r="M199" s="136">
        <v>0.75</v>
      </c>
      <c r="N199" s="107">
        <f t="shared" si="4"/>
        <v>0.72499999999999998</v>
      </c>
      <c r="O199" s="137">
        <v>19.399999999999999</v>
      </c>
      <c r="P199" s="137">
        <v>21.1</v>
      </c>
      <c r="Q199" s="138" t="s">
        <v>16</v>
      </c>
      <c r="T199" s="136" t="s">
        <v>509</v>
      </c>
    </row>
    <row r="200" spans="1:20" x14ac:dyDescent="0.3">
      <c r="A200" s="111"/>
      <c r="B200" s="110"/>
      <c r="C200" s="106"/>
      <c r="D200" s="105"/>
      <c r="E200" s="115"/>
      <c r="J200" s="134" t="s">
        <v>436</v>
      </c>
      <c r="K200" s="135" t="s">
        <v>19</v>
      </c>
      <c r="L200" s="136">
        <v>0.7</v>
      </c>
      <c r="M200" s="136">
        <v>0.75</v>
      </c>
      <c r="N200" s="107">
        <f t="shared" si="4"/>
        <v>0.72499999999999998</v>
      </c>
      <c r="O200" s="137">
        <v>18.3</v>
      </c>
      <c r="P200" s="137">
        <v>21.1</v>
      </c>
      <c r="Q200" s="138" t="s">
        <v>16</v>
      </c>
      <c r="T200" s="136" t="s">
        <v>509</v>
      </c>
    </row>
    <row r="201" spans="1:20" x14ac:dyDescent="0.3">
      <c r="A201" s="111"/>
      <c r="B201" s="110"/>
      <c r="C201" s="106"/>
      <c r="D201" s="105"/>
      <c r="E201" s="115"/>
      <c r="J201" s="134" t="s">
        <v>436</v>
      </c>
      <c r="K201" s="135" t="s">
        <v>19</v>
      </c>
      <c r="L201" s="136">
        <v>0.7</v>
      </c>
      <c r="M201" s="136">
        <v>0.75</v>
      </c>
      <c r="N201" s="107">
        <f t="shared" si="4"/>
        <v>0.72499999999999998</v>
      </c>
      <c r="O201" s="137">
        <v>18.3</v>
      </c>
      <c r="P201" s="137">
        <v>21.1</v>
      </c>
      <c r="Q201" s="138" t="s">
        <v>16</v>
      </c>
      <c r="T201" s="136" t="s">
        <v>509</v>
      </c>
    </row>
    <row r="202" spans="1:20" x14ac:dyDescent="0.3">
      <c r="A202" s="111"/>
      <c r="B202" s="110"/>
      <c r="C202" s="106"/>
      <c r="D202" s="105"/>
      <c r="E202" s="115"/>
      <c r="J202" s="134" t="s">
        <v>437</v>
      </c>
      <c r="K202" s="135" t="s">
        <v>19</v>
      </c>
      <c r="L202" s="136">
        <v>0.72</v>
      </c>
      <c r="M202" s="136">
        <v>0.78</v>
      </c>
      <c r="N202" s="107">
        <f t="shared" si="4"/>
        <v>0.75</v>
      </c>
      <c r="O202" s="137">
        <v>18.3</v>
      </c>
      <c r="P202" s="137">
        <v>20.6</v>
      </c>
      <c r="Q202" s="138" t="s">
        <v>16</v>
      </c>
      <c r="T202" s="136" t="s">
        <v>554</v>
      </c>
    </row>
    <row r="203" spans="1:20" x14ac:dyDescent="0.3">
      <c r="A203" s="111"/>
      <c r="B203" s="110"/>
      <c r="C203" s="106"/>
      <c r="D203" s="105"/>
      <c r="E203" s="115"/>
      <c r="J203" s="134" t="s">
        <v>438</v>
      </c>
      <c r="K203" s="135" t="s">
        <v>19</v>
      </c>
      <c r="L203" s="136">
        <v>0.66</v>
      </c>
      <c r="M203" s="136">
        <v>0.74</v>
      </c>
      <c r="N203" s="107">
        <f t="shared" si="4"/>
        <v>0.7</v>
      </c>
      <c r="O203" s="137">
        <v>18.899999999999999</v>
      </c>
      <c r="P203" s="137">
        <v>21.1</v>
      </c>
      <c r="Q203" s="138" t="s">
        <v>16</v>
      </c>
      <c r="T203" s="136" t="s">
        <v>555</v>
      </c>
    </row>
    <row r="204" spans="1:20" x14ac:dyDescent="0.3">
      <c r="A204" s="111"/>
      <c r="B204" s="110"/>
      <c r="C204" s="106"/>
      <c r="D204" s="105"/>
      <c r="E204" s="115"/>
      <c r="J204" s="134" t="s">
        <v>439</v>
      </c>
      <c r="K204" s="135" t="s">
        <v>19</v>
      </c>
      <c r="L204" s="136">
        <v>0.65</v>
      </c>
      <c r="M204" s="136">
        <v>0.72</v>
      </c>
      <c r="N204" s="107">
        <f t="shared" si="4"/>
        <v>0.68500000000000005</v>
      </c>
      <c r="O204" s="137">
        <v>18.3</v>
      </c>
      <c r="P204" s="137">
        <v>20.6</v>
      </c>
      <c r="Q204" s="138" t="s">
        <v>16</v>
      </c>
      <c r="T204" s="136" t="s">
        <v>556</v>
      </c>
    </row>
    <row r="205" spans="1:20" x14ac:dyDescent="0.3">
      <c r="A205" s="111"/>
      <c r="B205" s="110"/>
      <c r="C205" s="106"/>
      <c r="D205" s="105"/>
      <c r="E205" s="115"/>
      <c r="J205" s="134" t="s">
        <v>440</v>
      </c>
      <c r="K205" s="135" t="s">
        <v>19</v>
      </c>
      <c r="L205" s="136">
        <v>0.74</v>
      </c>
      <c r="M205" s="136">
        <v>0.78</v>
      </c>
      <c r="N205" s="107">
        <f t="shared" si="4"/>
        <v>0.76</v>
      </c>
      <c r="O205" s="137">
        <v>18</v>
      </c>
      <c r="P205" s="137">
        <v>23</v>
      </c>
      <c r="Q205" s="138" t="s">
        <v>16</v>
      </c>
      <c r="T205" s="136" t="s">
        <v>506</v>
      </c>
    </row>
    <row r="206" spans="1:20" x14ac:dyDescent="0.3">
      <c r="A206" s="111"/>
      <c r="B206" s="110"/>
      <c r="C206" s="106"/>
      <c r="D206" s="105"/>
      <c r="E206" s="115"/>
      <c r="J206" s="134" t="s">
        <v>441</v>
      </c>
      <c r="K206" s="135" t="s">
        <v>19</v>
      </c>
      <c r="L206" s="136">
        <v>0.72</v>
      </c>
      <c r="M206" s="136">
        <v>0.8</v>
      </c>
      <c r="N206" s="107">
        <f t="shared" si="4"/>
        <v>0.76</v>
      </c>
      <c r="O206" s="137">
        <v>20</v>
      </c>
      <c r="P206" s="137">
        <v>22.2</v>
      </c>
      <c r="Q206" s="138" t="s">
        <v>16</v>
      </c>
      <c r="T206" s="136" t="s">
        <v>557</v>
      </c>
    </row>
    <row r="207" spans="1:20" x14ac:dyDescent="0.3">
      <c r="A207" s="111"/>
      <c r="B207" s="110"/>
      <c r="C207" s="106"/>
      <c r="D207" s="105"/>
      <c r="E207" s="115"/>
      <c r="J207" s="134" t="s">
        <v>441</v>
      </c>
      <c r="K207" s="135" t="s">
        <v>19</v>
      </c>
      <c r="L207" s="136">
        <v>0.72</v>
      </c>
      <c r="M207" s="136">
        <v>0.8</v>
      </c>
      <c r="N207" s="107">
        <f t="shared" si="4"/>
        <v>0.76</v>
      </c>
      <c r="O207" s="137">
        <v>20</v>
      </c>
      <c r="P207" s="137">
        <v>22.2</v>
      </c>
      <c r="Q207" s="138" t="s">
        <v>16</v>
      </c>
      <c r="T207" s="136" t="s">
        <v>557</v>
      </c>
    </row>
    <row r="208" spans="1:20" x14ac:dyDescent="0.3">
      <c r="A208" s="111"/>
      <c r="B208" s="110"/>
      <c r="C208" s="106"/>
      <c r="D208" s="105"/>
      <c r="E208" s="115"/>
      <c r="J208" s="134" t="s">
        <v>442</v>
      </c>
      <c r="K208" s="135" t="s">
        <v>19</v>
      </c>
      <c r="L208" s="136">
        <v>0.72</v>
      </c>
      <c r="M208" s="136">
        <v>0.78</v>
      </c>
      <c r="N208" s="107">
        <f t="shared" si="4"/>
        <v>0.75</v>
      </c>
      <c r="O208" s="137">
        <v>19.399999999999999</v>
      </c>
      <c r="P208" s="137">
        <v>22.2</v>
      </c>
      <c r="Q208" s="138" t="s">
        <v>16</v>
      </c>
      <c r="T208" s="136" t="s">
        <v>554</v>
      </c>
    </row>
    <row r="209" spans="1:20" x14ac:dyDescent="0.3">
      <c r="A209" s="111"/>
      <c r="B209" s="110"/>
      <c r="C209" s="106"/>
      <c r="D209" s="105"/>
      <c r="E209" s="115"/>
      <c r="J209" s="134" t="s">
        <v>443</v>
      </c>
      <c r="K209" s="135" t="s">
        <v>19</v>
      </c>
      <c r="L209" s="136">
        <v>0.7</v>
      </c>
      <c r="M209" s="136">
        <v>0.74</v>
      </c>
      <c r="N209" s="107">
        <f t="shared" si="4"/>
        <v>0.72</v>
      </c>
      <c r="O209" s="137">
        <v>18.899999999999999</v>
      </c>
      <c r="P209" s="137">
        <v>21.1</v>
      </c>
      <c r="Q209" s="138" t="s">
        <v>16</v>
      </c>
      <c r="T209" s="136" t="s">
        <v>511</v>
      </c>
    </row>
    <row r="210" spans="1:20" x14ac:dyDescent="0.3">
      <c r="A210" s="111"/>
      <c r="B210" s="110"/>
      <c r="C210" s="106"/>
      <c r="D210" s="105"/>
      <c r="E210" s="115"/>
      <c r="J210" s="134" t="s">
        <v>444</v>
      </c>
      <c r="K210" s="135" t="s">
        <v>19</v>
      </c>
      <c r="L210" s="136">
        <v>0.75</v>
      </c>
      <c r="M210" s="136">
        <v>0.8</v>
      </c>
      <c r="N210" s="107">
        <f t="shared" si="4"/>
        <v>0.77500000000000002</v>
      </c>
      <c r="O210" s="137">
        <v>18.3</v>
      </c>
      <c r="P210" s="137">
        <v>21.1</v>
      </c>
      <c r="Q210" s="138" t="s">
        <v>16</v>
      </c>
      <c r="T210" s="136" t="s">
        <v>504</v>
      </c>
    </row>
    <row r="211" spans="1:20" x14ac:dyDescent="0.3">
      <c r="A211" s="111"/>
      <c r="B211" s="110"/>
      <c r="C211" s="106"/>
      <c r="D211" s="105"/>
      <c r="E211" s="115"/>
      <c r="J211" s="134" t="s">
        <v>445</v>
      </c>
      <c r="K211" s="135" t="s">
        <v>19</v>
      </c>
      <c r="L211" s="136">
        <v>0.72</v>
      </c>
      <c r="M211" s="136">
        <v>0.78</v>
      </c>
      <c r="N211" s="107">
        <f t="shared" si="4"/>
        <v>0.75</v>
      </c>
      <c r="O211" s="137">
        <v>19.399999999999999</v>
      </c>
      <c r="P211" s="137">
        <v>21.1</v>
      </c>
      <c r="Q211" s="138" t="s">
        <v>16</v>
      </c>
      <c r="T211" s="136" t="s">
        <v>554</v>
      </c>
    </row>
    <row r="212" spans="1:20" x14ac:dyDescent="0.3">
      <c r="A212" s="111"/>
      <c r="B212" s="110"/>
      <c r="C212" s="106"/>
      <c r="D212" s="105"/>
      <c r="E212" s="115"/>
      <c r="J212" s="134" t="s">
        <v>446</v>
      </c>
      <c r="K212" s="135" t="s">
        <v>19</v>
      </c>
      <c r="L212" s="136">
        <v>0.8</v>
      </c>
      <c r="M212" s="136">
        <v>1</v>
      </c>
      <c r="N212" s="107">
        <f t="shared" si="4"/>
        <v>0.9</v>
      </c>
      <c r="O212" s="137">
        <v>18.3</v>
      </c>
      <c r="P212" s="137">
        <v>20.6</v>
      </c>
      <c r="Q212" s="138" t="s">
        <v>16</v>
      </c>
      <c r="T212" s="136" t="s">
        <v>534</v>
      </c>
    </row>
    <row r="213" spans="1:20" x14ac:dyDescent="0.3">
      <c r="A213" s="111"/>
      <c r="B213" s="110"/>
      <c r="C213" s="106"/>
      <c r="D213" s="105"/>
      <c r="E213" s="115"/>
      <c r="J213" s="134" t="s">
        <v>447</v>
      </c>
      <c r="K213" s="135" t="s">
        <v>19</v>
      </c>
      <c r="L213" s="136">
        <v>0.65</v>
      </c>
      <c r="M213" s="136">
        <v>0.75</v>
      </c>
      <c r="N213" s="107">
        <f t="shared" si="4"/>
        <v>0.7</v>
      </c>
      <c r="O213" s="137">
        <v>20</v>
      </c>
      <c r="P213" s="137">
        <v>23.9</v>
      </c>
      <c r="Q213" s="138" t="s">
        <v>16</v>
      </c>
      <c r="T213" s="136" t="s">
        <v>558</v>
      </c>
    </row>
    <row r="214" spans="1:20" x14ac:dyDescent="0.3">
      <c r="A214" s="111"/>
      <c r="B214" s="110"/>
      <c r="C214" s="106"/>
      <c r="D214" s="105"/>
      <c r="E214" s="115"/>
      <c r="J214" s="134" t="s">
        <v>448</v>
      </c>
      <c r="K214" s="135" t="s">
        <v>19</v>
      </c>
      <c r="L214" s="136">
        <v>0.78</v>
      </c>
      <c r="M214" s="136">
        <v>0.85</v>
      </c>
      <c r="N214" s="107">
        <f t="shared" si="4"/>
        <v>0.81499999999999995</v>
      </c>
      <c r="O214" s="137">
        <v>20</v>
      </c>
      <c r="P214" s="137">
        <v>25.6</v>
      </c>
      <c r="Q214" s="138" t="s">
        <v>16</v>
      </c>
      <c r="T214" s="136" t="s">
        <v>559</v>
      </c>
    </row>
    <row r="215" spans="1:20" x14ac:dyDescent="0.3">
      <c r="A215" s="111"/>
      <c r="B215" s="110"/>
      <c r="C215" s="106"/>
      <c r="D215" s="105"/>
      <c r="E215" s="115"/>
      <c r="J215" s="134" t="s">
        <v>449</v>
      </c>
      <c r="K215" s="135" t="s">
        <v>19</v>
      </c>
      <c r="L215" s="136">
        <v>0.7</v>
      </c>
      <c r="M215" s="136">
        <v>0.8</v>
      </c>
      <c r="N215" s="107">
        <f t="shared" si="4"/>
        <v>0.75</v>
      </c>
      <c r="O215" s="137">
        <v>21.1</v>
      </c>
      <c r="P215" s="137">
        <v>26.7</v>
      </c>
      <c r="Q215" s="138" t="s">
        <v>16</v>
      </c>
      <c r="T215" s="136" t="s">
        <v>560</v>
      </c>
    </row>
    <row r="216" spans="1:20" x14ac:dyDescent="0.3">
      <c r="A216" s="111"/>
      <c r="B216" s="110"/>
      <c r="C216" s="106"/>
      <c r="D216" s="105"/>
      <c r="E216" s="115"/>
      <c r="J216" s="134" t="s">
        <v>450</v>
      </c>
      <c r="K216" s="135" t="s">
        <v>19</v>
      </c>
      <c r="L216" s="136">
        <v>0.73</v>
      </c>
      <c r="M216" s="136">
        <v>0.8</v>
      </c>
      <c r="N216" s="107">
        <f t="shared" si="4"/>
        <v>0.76500000000000001</v>
      </c>
      <c r="O216" s="137">
        <v>20.6</v>
      </c>
      <c r="P216" s="137">
        <v>23.9</v>
      </c>
      <c r="Q216" s="138" t="s">
        <v>16</v>
      </c>
      <c r="T216" s="136" t="s">
        <v>550</v>
      </c>
    </row>
    <row r="217" spans="1:20" x14ac:dyDescent="0.3">
      <c r="A217" s="111"/>
      <c r="B217" s="110"/>
      <c r="C217" s="106"/>
      <c r="D217" s="105"/>
      <c r="E217" s="115"/>
      <c r="J217" s="134" t="s">
        <v>451</v>
      </c>
      <c r="K217" s="135" t="s">
        <v>19</v>
      </c>
      <c r="L217" s="136">
        <v>0.75</v>
      </c>
      <c r="M217" s="136">
        <v>0.82</v>
      </c>
      <c r="N217" s="107">
        <f t="shared" si="4"/>
        <v>0.78499999999999992</v>
      </c>
      <c r="O217" s="137">
        <v>20</v>
      </c>
      <c r="P217" s="137">
        <v>22.2</v>
      </c>
      <c r="Q217" s="138" t="s">
        <v>16</v>
      </c>
      <c r="T217" s="136" t="s">
        <v>545</v>
      </c>
    </row>
    <row r="218" spans="1:20" x14ac:dyDescent="0.3">
      <c r="A218" s="111"/>
      <c r="B218" s="110"/>
      <c r="C218" s="106"/>
      <c r="D218" s="105"/>
      <c r="E218" s="115"/>
      <c r="J218" s="134" t="s">
        <v>452</v>
      </c>
      <c r="K218" s="135" t="s">
        <v>19</v>
      </c>
      <c r="L218" s="136">
        <v>0.69</v>
      </c>
      <c r="M218" s="136">
        <v>0.74</v>
      </c>
      <c r="N218" s="107">
        <f t="shared" si="4"/>
        <v>0.71499999999999997</v>
      </c>
      <c r="O218" s="137">
        <v>18.3</v>
      </c>
      <c r="P218" s="137">
        <v>20</v>
      </c>
      <c r="Q218" s="138" t="s">
        <v>582</v>
      </c>
      <c r="T218" s="136" t="s">
        <v>512</v>
      </c>
    </row>
    <row r="219" spans="1:20" x14ac:dyDescent="0.3">
      <c r="A219" s="111"/>
      <c r="B219" s="110"/>
      <c r="C219" s="106"/>
      <c r="D219" s="105"/>
      <c r="E219" s="115"/>
      <c r="J219" s="134" t="s">
        <v>453</v>
      </c>
      <c r="K219" s="135" t="s">
        <v>19</v>
      </c>
      <c r="L219" s="136">
        <v>0.72</v>
      </c>
      <c r="M219" s="136">
        <v>0.8</v>
      </c>
      <c r="N219" s="107">
        <f t="shared" si="4"/>
        <v>0.76</v>
      </c>
      <c r="O219" s="137">
        <v>18.3</v>
      </c>
      <c r="P219" s="137">
        <v>21.1</v>
      </c>
      <c r="Q219" s="138" t="s">
        <v>582</v>
      </c>
      <c r="T219" s="136" t="s">
        <v>557</v>
      </c>
    </row>
    <row r="220" spans="1:20" x14ac:dyDescent="0.3">
      <c r="A220" s="111"/>
      <c r="B220" s="110"/>
      <c r="C220" s="106"/>
      <c r="D220" s="105"/>
      <c r="E220" s="115"/>
      <c r="J220" s="134" t="s">
        <v>454</v>
      </c>
      <c r="K220" s="135" t="s">
        <v>19</v>
      </c>
      <c r="L220" s="136">
        <v>0.7</v>
      </c>
      <c r="M220" s="136">
        <v>0.8</v>
      </c>
      <c r="N220" s="107">
        <f t="shared" si="4"/>
        <v>0.75</v>
      </c>
      <c r="O220" s="137">
        <v>18.3</v>
      </c>
      <c r="P220" s="137">
        <v>21.1</v>
      </c>
      <c r="Q220" s="138" t="s">
        <v>582</v>
      </c>
      <c r="T220" s="136" t="s">
        <v>560</v>
      </c>
    </row>
    <row r="221" spans="1:20" x14ac:dyDescent="0.3">
      <c r="A221" s="111"/>
      <c r="B221" s="110"/>
      <c r="C221" s="106"/>
      <c r="D221" s="105"/>
      <c r="E221" s="115"/>
      <c r="J221" s="134" t="s">
        <v>455</v>
      </c>
      <c r="K221" s="135" t="s">
        <v>19</v>
      </c>
      <c r="L221" s="136">
        <v>0.71</v>
      </c>
      <c r="M221" s="136">
        <v>0.76</v>
      </c>
      <c r="N221" s="107">
        <f t="shared" si="4"/>
        <v>0.73499999999999999</v>
      </c>
      <c r="O221" s="137">
        <v>18.899999999999999</v>
      </c>
      <c r="P221" s="137">
        <v>21.1</v>
      </c>
      <c r="Q221" s="138" t="s">
        <v>582</v>
      </c>
      <c r="T221" s="136" t="s">
        <v>561</v>
      </c>
    </row>
    <row r="222" spans="1:20" x14ac:dyDescent="0.3">
      <c r="A222" s="111"/>
      <c r="B222" s="110"/>
      <c r="C222" s="106"/>
      <c r="D222" s="105"/>
      <c r="E222" s="115"/>
      <c r="J222" s="134" t="s">
        <v>456</v>
      </c>
      <c r="K222" s="135" t="s">
        <v>19</v>
      </c>
      <c r="L222" s="136">
        <v>0.7</v>
      </c>
      <c r="M222" s="136">
        <v>0.74</v>
      </c>
      <c r="N222" s="107">
        <f t="shared" si="4"/>
        <v>0.72</v>
      </c>
      <c r="O222" s="137">
        <v>18.3</v>
      </c>
      <c r="P222" s="137">
        <v>21.1</v>
      </c>
      <c r="Q222" s="138" t="s">
        <v>582</v>
      </c>
      <c r="T222" s="136" t="s">
        <v>511</v>
      </c>
    </row>
    <row r="223" spans="1:20" x14ac:dyDescent="0.3">
      <c r="A223" s="111"/>
      <c r="B223" s="110"/>
      <c r="C223" s="106"/>
      <c r="D223" s="105"/>
      <c r="E223" s="115"/>
      <c r="J223" s="134" t="s">
        <v>457</v>
      </c>
      <c r="K223" s="135" t="s">
        <v>19</v>
      </c>
      <c r="L223" s="136">
        <v>0.73</v>
      </c>
      <c r="M223" s="136">
        <v>0.82</v>
      </c>
      <c r="N223" s="107">
        <f t="shared" si="4"/>
        <v>0.77499999999999991</v>
      </c>
      <c r="O223" s="137">
        <v>18.899999999999999</v>
      </c>
      <c r="P223" s="137">
        <v>21.1</v>
      </c>
      <c r="Q223" s="138" t="s">
        <v>582</v>
      </c>
      <c r="T223" s="136" t="s">
        <v>562</v>
      </c>
    </row>
    <row r="224" spans="1:20" x14ac:dyDescent="0.3">
      <c r="A224" s="111"/>
      <c r="B224" s="110"/>
      <c r="C224" s="106"/>
      <c r="D224" s="105"/>
      <c r="E224" s="115"/>
      <c r="J224" s="134" t="s">
        <v>458</v>
      </c>
      <c r="K224" s="135" t="s">
        <v>19</v>
      </c>
      <c r="L224" s="136">
        <v>0.7</v>
      </c>
      <c r="M224" s="136">
        <v>0.75</v>
      </c>
      <c r="N224" s="107">
        <f t="shared" si="4"/>
        <v>0.72499999999999998</v>
      </c>
      <c r="O224" s="137">
        <v>18.899999999999999</v>
      </c>
      <c r="P224" s="137">
        <v>21.1</v>
      </c>
      <c r="Q224" s="138" t="s">
        <v>582</v>
      </c>
      <c r="T224" s="136" t="s">
        <v>509</v>
      </c>
    </row>
    <row r="225" spans="1:20" x14ac:dyDescent="0.3">
      <c r="A225" s="111"/>
      <c r="B225" s="110"/>
      <c r="C225" s="106"/>
      <c r="D225" s="105"/>
      <c r="E225" s="115"/>
      <c r="J225" s="134" t="s">
        <v>459</v>
      </c>
      <c r="K225" s="135" t="s">
        <v>19</v>
      </c>
      <c r="L225" s="136">
        <v>0.68</v>
      </c>
      <c r="M225" s="136">
        <v>0.75</v>
      </c>
      <c r="N225" s="107">
        <f t="shared" si="4"/>
        <v>0.71500000000000008</v>
      </c>
      <c r="O225" s="137">
        <v>17.2</v>
      </c>
      <c r="P225" s="137">
        <v>22.8</v>
      </c>
      <c r="Q225" s="138" t="s">
        <v>582</v>
      </c>
      <c r="T225" s="136" t="s">
        <v>553</v>
      </c>
    </row>
    <row r="226" spans="1:20" x14ac:dyDescent="0.3">
      <c r="A226" s="111"/>
      <c r="B226" s="110"/>
      <c r="C226" s="106"/>
      <c r="D226" s="105"/>
      <c r="E226" s="115"/>
      <c r="J226" s="134" t="s">
        <v>460</v>
      </c>
      <c r="K226" s="135" t="s">
        <v>19</v>
      </c>
      <c r="L226" s="136">
        <v>0.75</v>
      </c>
      <c r="M226" s="136">
        <v>0.8</v>
      </c>
      <c r="N226" s="107">
        <f t="shared" si="4"/>
        <v>0.77500000000000002</v>
      </c>
      <c r="O226" s="137">
        <v>18.899999999999999</v>
      </c>
      <c r="P226" s="137">
        <v>21.1</v>
      </c>
      <c r="Q226" s="138" t="s">
        <v>582</v>
      </c>
      <c r="T226" s="136" t="s">
        <v>504</v>
      </c>
    </row>
    <row r="227" spans="1:20" x14ac:dyDescent="0.3">
      <c r="A227" s="111"/>
      <c r="B227" s="110"/>
      <c r="C227" s="106"/>
      <c r="D227" s="105"/>
      <c r="E227" s="115"/>
      <c r="J227" s="134" t="s">
        <v>461</v>
      </c>
      <c r="K227" s="135" t="s">
        <v>19</v>
      </c>
      <c r="L227" s="136">
        <v>0.69</v>
      </c>
      <c r="M227" s="136">
        <v>0.76</v>
      </c>
      <c r="N227" s="107">
        <f t="shared" si="4"/>
        <v>0.72499999999999998</v>
      </c>
      <c r="O227" s="137">
        <v>20</v>
      </c>
      <c r="P227" s="137">
        <v>22.2</v>
      </c>
      <c r="Q227" s="138" t="s">
        <v>582</v>
      </c>
      <c r="T227" s="136" t="s">
        <v>563</v>
      </c>
    </row>
    <row r="228" spans="1:20" x14ac:dyDescent="0.3">
      <c r="A228" s="111"/>
      <c r="B228" s="110"/>
      <c r="C228" s="106"/>
      <c r="D228" s="105"/>
      <c r="E228" s="115"/>
      <c r="J228" s="134" t="s">
        <v>462</v>
      </c>
      <c r="K228" s="135" t="s">
        <v>19</v>
      </c>
      <c r="L228" s="136">
        <v>0.76</v>
      </c>
      <c r="M228" s="136">
        <v>0.83</v>
      </c>
      <c r="N228" s="107">
        <f t="shared" si="4"/>
        <v>0.79499999999999993</v>
      </c>
      <c r="O228" s="137">
        <v>18.3</v>
      </c>
      <c r="P228" s="137">
        <v>20</v>
      </c>
      <c r="Q228" s="138" t="s">
        <v>582</v>
      </c>
      <c r="T228" s="136" t="s">
        <v>564</v>
      </c>
    </row>
    <row r="229" spans="1:20" x14ac:dyDescent="0.3">
      <c r="A229" s="111"/>
      <c r="B229" s="110"/>
      <c r="C229" s="106"/>
      <c r="D229" s="105"/>
      <c r="E229" s="115"/>
      <c r="J229" s="134" t="s">
        <v>463</v>
      </c>
      <c r="K229" s="135" t="s">
        <v>19</v>
      </c>
      <c r="L229" s="136">
        <v>0.7</v>
      </c>
      <c r="M229" s="136">
        <v>0.8</v>
      </c>
      <c r="N229" s="107">
        <f t="shared" si="4"/>
        <v>0.75</v>
      </c>
      <c r="O229" s="137">
        <v>25</v>
      </c>
      <c r="P229" s="137">
        <v>30</v>
      </c>
      <c r="Q229" s="138" t="s">
        <v>582</v>
      </c>
      <c r="T229" s="136" t="s">
        <v>560</v>
      </c>
    </row>
    <row r="230" spans="1:20" x14ac:dyDescent="0.3">
      <c r="A230" s="111"/>
      <c r="B230" s="110"/>
      <c r="C230" s="106"/>
      <c r="D230" s="105"/>
      <c r="E230" s="115"/>
      <c r="J230" s="134" t="s">
        <v>464</v>
      </c>
      <c r="K230" s="135" t="s">
        <v>19</v>
      </c>
      <c r="L230" s="136">
        <v>0.76</v>
      </c>
      <c r="M230" s="136">
        <v>0.76</v>
      </c>
      <c r="N230" s="107">
        <f t="shared" si="4"/>
        <v>0.76</v>
      </c>
      <c r="O230" s="137" t="s">
        <v>580</v>
      </c>
      <c r="P230" s="137" t="s">
        <v>580</v>
      </c>
      <c r="Q230" s="138" t="s">
        <v>580</v>
      </c>
      <c r="T230" s="136">
        <v>0.76</v>
      </c>
    </row>
    <row r="231" spans="1:20" x14ac:dyDescent="0.3">
      <c r="A231" s="111"/>
      <c r="B231" s="110"/>
      <c r="C231" s="106"/>
      <c r="D231" s="105"/>
      <c r="E231" s="115"/>
      <c r="J231" s="134" t="s">
        <v>465</v>
      </c>
      <c r="K231" s="135" t="s">
        <v>19</v>
      </c>
      <c r="L231" s="136">
        <v>0.63</v>
      </c>
      <c r="M231" s="136">
        <v>0.68</v>
      </c>
      <c r="N231" s="107">
        <f t="shared" si="4"/>
        <v>0.65500000000000003</v>
      </c>
      <c r="O231" s="137">
        <v>18.3</v>
      </c>
      <c r="P231" s="137">
        <v>20</v>
      </c>
      <c r="Q231" s="138" t="s">
        <v>577</v>
      </c>
      <c r="T231" s="136" t="s">
        <v>565</v>
      </c>
    </row>
    <row r="232" spans="1:20" x14ac:dyDescent="0.3">
      <c r="A232" s="111"/>
      <c r="B232" s="110"/>
      <c r="C232" s="106"/>
      <c r="D232" s="105"/>
      <c r="E232" s="115"/>
      <c r="J232" s="134" t="s">
        <v>466</v>
      </c>
      <c r="K232" s="135" t="s">
        <v>19</v>
      </c>
      <c r="L232" s="136">
        <v>0.73</v>
      </c>
      <c r="M232" s="136">
        <v>0.77</v>
      </c>
      <c r="N232" s="107">
        <f t="shared" si="4"/>
        <v>0.75</v>
      </c>
      <c r="O232" s="137">
        <v>12.8</v>
      </c>
      <c r="P232" s="137">
        <v>20</v>
      </c>
      <c r="Q232" s="138" t="s">
        <v>573</v>
      </c>
      <c r="T232" s="136" t="s">
        <v>505</v>
      </c>
    </row>
    <row r="233" spans="1:20" x14ac:dyDescent="0.3">
      <c r="A233" s="111"/>
      <c r="B233" s="110"/>
      <c r="C233" s="106"/>
      <c r="D233" s="105"/>
      <c r="E233" s="115"/>
      <c r="J233" s="134" t="s">
        <v>467</v>
      </c>
      <c r="K233" s="135" t="s">
        <v>19</v>
      </c>
      <c r="L233" s="136">
        <v>0.73</v>
      </c>
      <c r="M233" s="136">
        <v>0.77</v>
      </c>
      <c r="N233" s="107">
        <f t="shared" si="4"/>
        <v>0.75</v>
      </c>
      <c r="O233" s="137">
        <v>15.6</v>
      </c>
      <c r="P233" s="137">
        <v>22.2</v>
      </c>
      <c r="Q233" s="138" t="s">
        <v>576</v>
      </c>
      <c r="T233" s="136" t="s">
        <v>566</v>
      </c>
    </row>
    <row r="234" spans="1:20" x14ac:dyDescent="0.3">
      <c r="A234" s="111"/>
      <c r="B234" s="110"/>
      <c r="C234" s="106"/>
      <c r="D234" s="105"/>
      <c r="E234" s="115"/>
      <c r="J234" s="134" t="s">
        <v>468</v>
      </c>
      <c r="K234" s="135" t="s">
        <v>19</v>
      </c>
      <c r="L234" s="136">
        <v>0.73</v>
      </c>
      <c r="M234" s="136">
        <v>0.77</v>
      </c>
      <c r="N234" s="107">
        <f t="shared" si="4"/>
        <v>0.75</v>
      </c>
      <c r="O234" s="137">
        <v>15.6</v>
      </c>
      <c r="P234" s="137">
        <v>22.2</v>
      </c>
      <c r="Q234" s="138" t="s">
        <v>576</v>
      </c>
      <c r="T234" s="136" t="s">
        <v>505</v>
      </c>
    </row>
    <row r="235" spans="1:20" x14ac:dyDescent="0.3">
      <c r="A235" s="111"/>
      <c r="B235" s="110"/>
      <c r="C235" s="106"/>
      <c r="D235" s="105"/>
      <c r="E235" s="115"/>
      <c r="J235" s="134" t="s">
        <v>469</v>
      </c>
      <c r="K235" s="135" t="s">
        <v>19</v>
      </c>
      <c r="L235" s="136">
        <v>0.71</v>
      </c>
      <c r="M235" s="136">
        <v>0.75</v>
      </c>
      <c r="N235" s="107">
        <f t="shared" si="4"/>
        <v>0.73</v>
      </c>
      <c r="O235" s="137">
        <v>16.7</v>
      </c>
      <c r="P235" s="137">
        <v>22.2</v>
      </c>
      <c r="Q235" s="138" t="s">
        <v>16</v>
      </c>
      <c r="T235" s="136" t="s">
        <v>510</v>
      </c>
    </row>
    <row r="236" spans="1:20" x14ac:dyDescent="0.3">
      <c r="A236" s="111"/>
      <c r="B236" s="110"/>
      <c r="C236" s="106"/>
      <c r="D236" s="105"/>
      <c r="E236" s="115"/>
      <c r="J236" s="134" t="s">
        <v>470</v>
      </c>
      <c r="K236" s="135" t="s">
        <v>19</v>
      </c>
      <c r="L236" s="136">
        <v>0.73</v>
      </c>
      <c r="M236" s="136">
        <v>0.75</v>
      </c>
      <c r="N236" s="107">
        <f t="shared" si="4"/>
        <v>0.74</v>
      </c>
      <c r="O236" s="137">
        <v>17.8</v>
      </c>
      <c r="P236" s="137">
        <v>22.2</v>
      </c>
      <c r="Q236" s="138" t="s">
        <v>16</v>
      </c>
      <c r="T236" s="136" t="s">
        <v>508</v>
      </c>
    </row>
    <row r="237" spans="1:20" x14ac:dyDescent="0.3">
      <c r="A237" s="111"/>
      <c r="B237" s="110"/>
      <c r="C237" s="106"/>
      <c r="D237" s="105"/>
      <c r="E237" s="115"/>
      <c r="J237" s="134" t="s">
        <v>471</v>
      </c>
      <c r="K237" s="135" t="s">
        <v>19</v>
      </c>
      <c r="L237" s="136">
        <v>0.68</v>
      </c>
      <c r="M237" s="136">
        <v>0.72</v>
      </c>
      <c r="N237" s="107">
        <f t="shared" si="4"/>
        <v>0.7</v>
      </c>
      <c r="O237" s="137">
        <v>17.8</v>
      </c>
      <c r="P237" s="137">
        <v>23.3</v>
      </c>
      <c r="Q237" s="138" t="s">
        <v>513</v>
      </c>
      <c r="T237" s="136" t="s">
        <v>548</v>
      </c>
    </row>
    <row r="238" spans="1:20" x14ac:dyDescent="0.3">
      <c r="A238" s="111"/>
      <c r="B238" s="110"/>
      <c r="C238" s="106"/>
      <c r="D238" s="105"/>
      <c r="E238" s="115"/>
      <c r="J238" s="134" t="s">
        <v>472</v>
      </c>
      <c r="K238" s="135" t="s">
        <v>19</v>
      </c>
      <c r="L238" s="136">
        <v>0.74</v>
      </c>
      <c r="M238" s="136">
        <v>0.78</v>
      </c>
      <c r="N238" s="107">
        <f t="shared" si="4"/>
        <v>0.76</v>
      </c>
      <c r="O238" s="137">
        <v>20</v>
      </c>
      <c r="P238" s="137">
        <v>25.6</v>
      </c>
      <c r="Q238" s="138" t="s">
        <v>576</v>
      </c>
      <c r="T238" s="136" t="s">
        <v>506</v>
      </c>
    </row>
    <row r="239" spans="1:20" x14ac:dyDescent="0.3">
      <c r="A239" s="111"/>
      <c r="B239" s="110"/>
      <c r="C239" s="106"/>
      <c r="D239" s="105"/>
      <c r="E239" s="115"/>
      <c r="J239" s="134" t="s">
        <v>473</v>
      </c>
      <c r="K239" s="135" t="s">
        <v>19</v>
      </c>
      <c r="L239" s="136">
        <v>0.72</v>
      </c>
      <c r="M239" s="136">
        <v>0.76</v>
      </c>
      <c r="N239" s="107">
        <f t="shared" si="4"/>
        <v>0.74</v>
      </c>
      <c r="O239" s="137">
        <v>15.6</v>
      </c>
      <c r="P239" s="137">
        <v>22.2</v>
      </c>
      <c r="Q239" s="138" t="s">
        <v>16</v>
      </c>
      <c r="T239" s="136" t="s">
        <v>507</v>
      </c>
    </row>
    <row r="240" spans="1:20" x14ac:dyDescent="0.3">
      <c r="A240" s="111"/>
      <c r="B240" s="110"/>
      <c r="C240" s="106"/>
      <c r="D240" s="105"/>
      <c r="E240" s="115"/>
      <c r="J240" s="134" t="s">
        <v>474</v>
      </c>
      <c r="K240" s="135" t="s">
        <v>19</v>
      </c>
      <c r="L240" s="136">
        <v>0.72</v>
      </c>
      <c r="M240" s="136">
        <v>0.76</v>
      </c>
      <c r="N240" s="107">
        <f t="shared" si="4"/>
        <v>0.74</v>
      </c>
      <c r="O240" s="137">
        <v>16.7</v>
      </c>
      <c r="P240" s="137">
        <v>22.2</v>
      </c>
      <c r="Q240" s="138" t="s">
        <v>576</v>
      </c>
      <c r="T240" s="136" t="s">
        <v>507</v>
      </c>
    </row>
    <row r="241" spans="1:20" x14ac:dyDescent="0.3">
      <c r="A241" s="111"/>
      <c r="B241" s="110"/>
      <c r="C241" s="106"/>
      <c r="D241" s="105"/>
      <c r="E241" s="115"/>
      <c r="J241" s="134" t="s">
        <v>475</v>
      </c>
      <c r="K241" s="135" t="s">
        <v>19</v>
      </c>
      <c r="L241" s="136">
        <v>0.73</v>
      </c>
      <c r="M241" s="136">
        <v>0.76</v>
      </c>
      <c r="N241" s="107">
        <f t="shared" si="4"/>
        <v>0.745</v>
      </c>
      <c r="O241" s="137">
        <v>22.8</v>
      </c>
      <c r="P241" s="137">
        <v>24.4</v>
      </c>
      <c r="Q241" s="138" t="s">
        <v>513</v>
      </c>
      <c r="T241" s="136" t="s">
        <v>539</v>
      </c>
    </row>
    <row r="242" spans="1:20" x14ac:dyDescent="0.3">
      <c r="A242" s="111"/>
      <c r="B242" s="110"/>
      <c r="C242" s="106"/>
      <c r="D242" s="105"/>
      <c r="E242" s="115"/>
      <c r="J242" s="134" t="s">
        <v>476</v>
      </c>
      <c r="K242" s="135" t="s">
        <v>19</v>
      </c>
      <c r="L242" s="136">
        <v>0.74</v>
      </c>
      <c r="M242" s="136">
        <v>0.78</v>
      </c>
      <c r="N242" s="107">
        <f t="shared" si="4"/>
        <v>0.76</v>
      </c>
      <c r="O242" s="137">
        <v>17.8</v>
      </c>
      <c r="P242" s="137">
        <v>26.7</v>
      </c>
      <c r="Q242" s="138" t="s">
        <v>573</v>
      </c>
      <c r="T242" s="136" t="s">
        <v>506</v>
      </c>
    </row>
    <row r="243" spans="1:20" x14ac:dyDescent="0.3">
      <c r="A243" s="111"/>
      <c r="B243" s="110"/>
      <c r="C243" s="106"/>
      <c r="D243" s="105"/>
      <c r="E243" s="115"/>
      <c r="J243" s="134" t="s">
        <v>477</v>
      </c>
      <c r="K243" s="135" t="s">
        <v>19</v>
      </c>
      <c r="L243" s="136">
        <v>0.69</v>
      </c>
      <c r="M243" s="136">
        <v>0.73</v>
      </c>
      <c r="N243" s="107">
        <f t="shared" si="4"/>
        <v>0.71</v>
      </c>
      <c r="O243" s="137">
        <v>12.8</v>
      </c>
      <c r="P243" s="137">
        <v>23.9</v>
      </c>
      <c r="Q243" s="138" t="s">
        <v>513</v>
      </c>
      <c r="T243" s="136" t="s">
        <v>567</v>
      </c>
    </row>
    <row r="244" spans="1:20" x14ac:dyDescent="0.3">
      <c r="A244" s="111"/>
      <c r="B244" s="110"/>
      <c r="C244" s="106"/>
      <c r="D244" s="105"/>
      <c r="E244" s="115"/>
      <c r="J244" s="134" t="s">
        <v>478</v>
      </c>
      <c r="K244" s="135" t="s">
        <v>19</v>
      </c>
      <c r="L244" s="136">
        <v>0.73</v>
      </c>
      <c r="M244" s="136">
        <v>0.77</v>
      </c>
      <c r="N244" s="107">
        <f t="shared" si="4"/>
        <v>0.75</v>
      </c>
      <c r="O244" s="137">
        <v>18.3</v>
      </c>
      <c r="P244" s="137">
        <v>23.9</v>
      </c>
      <c r="Q244" s="138" t="s">
        <v>16</v>
      </c>
      <c r="T244" s="136" t="s">
        <v>505</v>
      </c>
    </row>
    <row r="245" spans="1:20" x14ac:dyDescent="0.3">
      <c r="A245" s="111"/>
      <c r="B245" s="110"/>
      <c r="C245" s="106"/>
      <c r="D245" s="105"/>
      <c r="E245" s="115"/>
      <c r="J245" s="134" t="s">
        <v>479</v>
      </c>
      <c r="K245" s="135" t="s">
        <v>19</v>
      </c>
      <c r="L245" s="136">
        <v>0.67</v>
      </c>
      <c r="M245" s="136">
        <v>0.71</v>
      </c>
      <c r="N245" s="107">
        <f t="shared" si="4"/>
        <v>0.69</v>
      </c>
      <c r="O245" s="137">
        <v>17.8</v>
      </c>
      <c r="P245" s="137">
        <v>22.2</v>
      </c>
      <c r="Q245" s="138" t="s">
        <v>513</v>
      </c>
      <c r="T245" s="136" t="s">
        <v>568</v>
      </c>
    </row>
    <row r="246" spans="1:20" x14ac:dyDescent="0.3">
      <c r="A246" s="111"/>
      <c r="B246" s="110"/>
      <c r="C246" s="106"/>
      <c r="D246" s="105"/>
      <c r="E246" s="115"/>
      <c r="J246" s="134" t="s">
        <v>480</v>
      </c>
      <c r="K246" s="135" t="s">
        <v>19</v>
      </c>
      <c r="L246" s="136">
        <v>0.72</v>
      </c>
      <c r="M246" s="136">
        <v>0.76</v>
      </c>
      <c r="N246" s="107">
        <f t="shared" si="4"/>
        <v>0.74</v>
      </c>
      <c r="O246" s="137">
        <v>8.9</v>
      </c>
      <c r="P246" s="137">
        <v>13.3</v>
      </c>
      <c r="Q246" s="138" t="s">
        <v>514</v>
      </c>
      <c r="T246" s="136" t="s">
        <v>507</v>
      </c>
    </row>
    <row r="247" spans="1:20" x14ac:dyDescent="0.3">
      <c r="A247" s="111"/>
      <c r="B247" s="110"/>
      <c r="C247" s="106"/>
      <c r="D247" s="105"/>
      <c r="E247" s="115"/>
      <c r="J247" s="134" t="s">
        <v>481</v>
      </c>
      <c r="K247" s="135" t="s">
        <v>19</v>
      </c>
      <c r="L247" s="136"/>
      <c r="M247" s="136"/>
      <c r="N247" s="107" t="e">
        <f t="shared" si="4"/>
        <v>#DIV/0!</v>
      </c>
      <c r="O247" s="137">
        <v>17.8</v>
      </c>
      <c r="P247" s="137">
        <v>17.8</v>
      </c>
      <c r="Q247" s="138"/>
      <c r="T247" s="136"/>
    </row>
    <row r="248" spans="1:20" x14ac:dyDescent="0.3">
      <c r="A248" s="111"/>
      <c r="B248" s="110"/>
      <c r="C248" s="106"/>
      <c r="D248" s="105"/>
      <c r="E248" s="115"/>
      <c r="J248" s="134" t="s">
        <v>482</v>
      </c>
      <c r="K248" s="135" t="s">
        <v>19</v>
      </c>
      <c r="L248" s="136"/>
      <c r="M248" s="136"/>
      <c r="N248" s="107" t="e">
        <f t="shared" si="4"/>
        <v>#DIV/0!</v>
      </c>
      <c r="O248" s="137">
        <v>17.8</v>
      </c>
      <c r="P248" s="137">
        <v>17.8</v>
      </c>
      <c r="Q248" s="138"/>
      <c r="T248" s="136"/>
    </row>
    <row r="249" spans="1:20" x14ac:dyDescent="0.3">
      <c r="A249" s="111"/>
      <c r="B249" s="110"/>
      <c r="C249" s="106"/>
      <c r="D249" s="105"/>
      <c r="E249" s="115"/>
      <c r="J249" s="134" t="s">
        <v>483</v>
      </c>
      <c r="K249" s="135" t="s">
        <v>19</v>
      </c>
      <c r="L249" s="136"/>
      <c r="M249" s="136"/>
      <c r="N249" s="107" t="e">
        <f t="shared" si="4"/>
        <v>#DIV/0!</v>
      </c>
      <c r="O249" s="137">
        <v>17.8</v>
      </c>
      <c r="P249" s="137">
        <v>17.8</v>
      </c>
      <c r="Q249" s="138"/>
      <c r="T249" s="136"/>
    </row>
    <row r="250" spans="1:20" x14ac:dyDescent="0.3">
      <c r="A250" s="111"/>
      <c r="B250" s="110"/>
      <c r="C250" s="106"/>
      <c r="D250" s="105"/>
      <c r="E250" s="115"/>
      <c r="J250" s="134" t="s">
        <v>484</v>
      </c>
      <c r="K250" s="135" t="s">
        <v>19</v>
      </c>
      <c r="L250" s="136"/>
      <c r="M250" s="136"/>
      <c r="N250" s="107" t="e">
        <f t="shared" si="4"/>
        <v>#DIV/0!</v>
      </c>
      <c r="O250" s="137">
        <v>17.8</v>
      </c>
      <c r="P250" s="137">
        <v>17.8</v>
      </c>
      <c r="Q250" s="138"/>
      <c r="T250" s="136"/>
    </row>
    <row r="251" spans="1:20" x14ac:dyDescent="0.3">
      <c r="A251" s="111"/>
      <c r="B251" s="110"/>
      <c r="C251" s="106"/>
      <c r="D251" s="105"/>
      <c r="E251" s="115"/>
      <c r="J251" s="134" t="s">
        <v>485</v>
      </c>
      <c r="K251" s="135" t="s">
        <v>19</v>
      </c>
      <c r="L251" s="136"/>
      <c r="M251" s="136"/>
      <c r="N251" s="107" t="e">
        <f t="shared" si="4"/>
        <v>#DIV/0!</v>
      </c>
      <c r="O251" s="137">
        <v>17.8</v>
      </c>
      <c r="P251" s="137">
        <v>17.8</v>
      </c>
      <c r="Q251" s="138"/>
      <c r="T251" s="136"/>
    </row>
    <row r="252" spans="1:20" x14ac:dyDescent="0.3">
      <c r="A252" s="111"/>
      <c r="B252" s="110"/>
      <c r="C252" s="106"/>
      <c r="D252" s="105"/>
      <c r="E252" s="115"/>
      <c r="J252" s="134" t="s">
        <v>486</v>
      </c>
      <c r="K252" s="135" t="s">
        <v>19</v>
      </c>
      <c r="L252" s="136"/>
      <c r="M252" s="136"/>
      <c r="N252" s="107" t="e">
        <f t="shared" si="4"/>
        <v>#DIV/0!</v>
      </c>
      <c r="O252" s="137">
        <v>17.8</v>
      </c>
      <c r="P252" s="137">
        <v>17.8</v>
      </c>
      <c r="Q252" s="138"/>
      <c r="T252" s="136"/>
    </row>
    <row r="253" spans="1:20" x14ac:dyDescent="0.3">
      <c r="A253" s="111"/>
      <c r="B253" s="110"/>
      <c r="C253" s="106"/>
      <c r="D253" s="105"/>
      <c r="E253" s="115"/>
      <c r="J253" s="134" t="s">
        <v>487</v>
      </c>
      <c r="K253" s="135" t="s">
        <v>19</v>
      </c>
      <c r="L253" s="136"/>
      <c r="M253" s="136"/>
      <c r="N253" s="107" t="e">
        <f t="shared" si="4"/>
        <v>#DIV/0!</v>
      </c>
      <c r="O253" s="137">
        <v>17.8</v>
      </c>
      <c r="P253" s="137">
        <v>17.8</v>
      </c>
      <c r="Q253" s="138"/>
      <c r="T253" s="136"/>
    </row>
    <row r="254" spans="1:20" x14ac:dyDescent="0.3">
      <c r="A254" s="111"/>
      <c r="B254" s="110"/>
      <c r="C254" s="106"/>
      <c r="D254" s="105"/>
      <c r="E254" s="115"/>
      <c r="J254" s="134" t="s">
        <v>488</v>
      </c>
      <c r="K254" s="135" t="s">
        <v>19</v>
      </c>
      <c r="L254" s="136"/>
      <c r="M254" s="136"/>
      <c r="N254" s="107" t="e">
        <f t="shared" si="4"/>
        <v>#DIV/0!</v>
      </c>
      <c r="O254" s="137">
        <v>17.8</v>
      </c>
      <c r="P254" s="137">
        <v>17.8</v>
      </c>
      <c r="Q254" s="138"/>
      <c r="T254" s="136"/>
    </row>
    <row r="255" spans="1:20" x14ac:dyDescent="0.3">
      <c r="A255" s="111"/>
      <c r="B255" s="110"/>
      <c r="C255" s="106"/>
      <c r="D255" s="105"/>
      <c r="E255" s="115"/>
      <c r="J255" s="134" t="s">
        <v>489</v>
      </c>
      <c r="K255" s="135" t="s">
        <v>19</v>
      </c>
      <c r="L255" s="136">
        <v>0.73</v>
      </c>
      <c r="M255" s="136">
        <v>0.77</v>
      </c>
      <c r="N255" s="107">
        <f t="shared" si="4"/>
        <v>0.75</v>
      </c>
      <c r="O255" s="137">
        <v>12.8</v>
      </c>
      <c r="P255" s="137">
        <v>21.1</v>
      </c>
      <c r="Q255" s="138" t="s">
        <v>573</v>
      </c>
      <c r="T255" s="136" t="s">
        <v>505</v>
      </c>
    </row>
    <row r="256" spans="1:20" x14ac:dyDescent="0.3">
      <c r="A256" s="111"/>
      <c r="B256" s="110"/>
      <c r="C256" s="106"/>
      <c r="D256" s="105"/>
      <c r="E256" s="115"/>
      <c r="J256" s="134" t="s">
        <v>490</v>
      </c>
      <c r="K256" s="135" t="s">
        <v>19</v>
      </c>
      <c r="L256" s="136">
        <v>0.73</v>
      </c>
      <c r="M256" s="136">
        <v>0.77</v>
      </c>
      <c r="N256" s="107">
        <f t="shared" si="4"/>
        <v>0.75</v>
      </c>
      <c r="O256" s="137">
        <v>17.8</v>
      </c>
      <c r="P256" s="137">
        <v>23.9</v>
      </c>
      <c r="Q256" s="138" t="s">
        <v>573</v>
      </c>
      <c r="T256" s="136" t="s">
        <v>505</v>
      </c>
    </row>
    <row r="257" spans="1:20" x14ac:dyDescent="0.3">
      <c r="A257" s="111"/>
      <c r="B257" s="110"/>
      <c r="C257" s="106"/>
      <c r="D257" s="105"/>
      <c r="E257" s="115"/>
      <c r="J257" s="134" t="s">
        <v>491</v>
      </c>
      <c r="K257" s="135" t="s">
        <v>19</v>
      </c>
      <c r="L257" s="136">
        <v>0.7</v>
      </c>
      <c r="M257" s="136">
        <v>0.76</v>
      </c>
      <c r="N257" s="107">
        <f t="shared" ref="N257:N265" si="5">AVERAGE(L257,M257)</f>
        <v>0.73</v>
      </c>
      <c r="O257" s="137">
        <v>17.2</v>
      </c>
      <c r="P257" s="137">
        <v>23.9</v>
      </c>
      <c r="Q257" s="138" t="s">
        <v>513</v>
      </c>
      <c r="T257" s="136" t="s">
        <v>569</v>
      </c>
    </row>
    <row r="258" spans="1:20" x14ac:dyDescent="0.3">
      <c r="A258" s="111"/>
      <c r="B258" s="110"/>
      <c r="C258" s="106"/>
      <c r="D258" s="105"/>
      <c r="E258" s="115"/>
      <c r="J258" s="134" t="s">
        <v>492</v>
      </c>
      <c r="K258" s="135" t="s">
        <v>19</v>
      </c>
      <c r="L258" s="136">
        <v>0.72</v>
      </c>
      <c r="M258" s="136">
        <v>0.76</v>
      </c>
      <c r="N258" s="107">
        <f t="shared" si="5"/>
        <v>0.74</v>
      </c>
      <c r="O258" s="137">
        <v>17.2</v>
      </c>
      <c r="P258" s="137">
        <v>24.4</v>
      </c>
      <c r="Q258" s="138" t="s">
        <v>573</v>
      </c>
      <c r="T258" s="136" t="s">
        <v>507</v>
      </c>
    </row>
    <row r="259" spans="1:20" x14ac:dyDescent="0.3">
      <c r="A259" s="111"/>
      <c r="B259" s="110"/>
      <c r="C259" s="106"/>
      <c r="D259" s="105"/>
      <c r="E259" s="115"/>
      <c r="J259" s="134" t="s">
        <v>493</v>
      </c>
      <c r="K259" s="135" t="s">
        <v>19</v>
      </c>
      <c r="L259" s="136">
        <v>0.72</v>
      </c>
      <c r="M259" s="136">
        <v>0.76</v>
      </c>
      <c r="N259" s="107">
        <f t="shared" si="5"/>
        <v>0.74</v>
      </c>
      <c r="O259" s="137">
        <v>18.3</v>
      </c>
      <c r="P259" s="137">
        <v>24.4</v>
      </c>
      <c r="Q259" s="138" t="s">
        <v>513</v>
      </c>
      <c r="T259" s="136" t="s">
        <v>507</v>
      </c>
    </row>
    <row r="260" spans="1:20" x14ac:dyDescent="0.3">
      <c r="A260" s="111"/>
      <c r="B260" s="110"/>
      <c r="C260" s="106"/>
      <c r="D260" s="105"/>
      <c r="E260" s="115"/>
      <c r="J260" s="134" t="s">
        <v>494</v>
      </c>
      <c r="K260" s="135" t="s">
        <v>19</v>
      </c>
      <c r="L260" s="136">
        <v>0.7</v>
      </c>
      <c r="M260" s="136">
        <v>0.76</v>
      </c>
      <c r="N260" s="107">
        <f t="shared" si="5"/>
        <v>0.73</v>
      </c>
      <c r="O260" s="137">
        <v>17.8</v>
      </c>
      <c r="P260" s="137">
        <v>23.9</v>
      </c>
      <c r="Q260" s="138" t="s">
        <v>573</v>
      </c>
      <c r="T260" s="136" t="s">
        <v>569</v>
      </c>
    </row>
    <row r="261" spans="1:20" x14ac:dyDescent="0.3">
      <c r="A261" s="111"/>
      <c r="B261" s="110"/>
      <c r="C261" s="106"/>
      <c r="D261" s="105"/>
      <c r="E261" s="115"/>
      <c r="J261" s="134" t="s">
        <v>495</v>
      </c>
      <c r="K261" s="135" t="s">
        <v>19</v>
      </c>
      <c r="L261" s="136">
        <v>0.76</v>
      </c>
      <c r="M261" s="136">
        <v>0.8</v>
      </c>
      <c r="N261" s="107">
        <f t="shared" si="5"/>
        <v>0.78</v>
      </c>
      <c r="O261" s="137">
        <v>21.1</v>
      </c>
      <c r="P261" s="137">
        <v>35</v>
      </c>
      <c r="Q261" s="138" t="s">
        <v>573</v>
      </c>
      <c r="T261" s="136" t="s">
        <v>502</v>
      </c>
    </row>
    <row r="262" spans="1:20" x14ac:dyDescent="0.3">
      <c r="A262" s="111"/>
      <c r="B262" s="110"/>
      <c r="C262" s="106"/>
      <c r="D262" s="105"/>
      <c r="E262" s="115"/>
      <c r="J262" s="134" t="s">
        <v>496</v>
      </c>
      <c r="K262" s="135" t="s">
        <v>19</v>
      </c>
      <c r="L262" s="136">
        <v>0.74</v>
      </c>
      <c r="M262" s="136">
        <v>0.78</v>
      </c>
      <c r="N262" s="107">
        <f t="shared" si="5"/>
        <v>0.76</v>
      </c>
      <c r="O262" s="137">
        <v>17.8</v>
      </c>
      <c r="P262" s="137">
        <v>25.6</v>
      </c>
      <c r="Q262" s="138" t="s">
        <v>16</v>
      </c>
      <c r="T262" s="136" t="s">
        <v>506</v>
      </c>
    </row>
    <row r="263" spans="1:20" x14ac:dyDescent="0.3">
      <c r="A263" s="111"/>
      <c r="B263" s="110"/>
      <c r="C263" s="106"/>
      <c r="D263" s="105"/>
      <c r="E263" s="115"/>
      <c r="J263" s="134" t="s">
        <v>497</v>
      </c>
      <c r="K263" s="135" t="s">
        <v>19</v>
      </c>
      <c r="L263" s="136">
        <v>0.75</v>
      </c>
      <c r="M263" s="136">
        <v>0.79</v>
      </c>
      <c r="N263" s="107">
        <f t="shared" si="5"/>
        <v>0.77</v>
      </c>
      <c r="O263" s="137">
        <v>18.3</v>
      </c>
      <c r="P263" s="137">
        <v>26.7</v>
      </c>
      <c r="Q263" s="138" t="s">
        <v>16</v>
      </c>
      <c r="T263" s="136" t="s">
        <v>570</v>
      </c>
    </row>
    <row r="264" spans="1:20" x14ac:dyDescent="0.3">
      <c r="A264" s="111"/>
      <c r="B264" s="110"/>
      <c r="C264" s="106"/>
      <c r="D264" s="105"/>
      <c r="E264" s="115"/>
      <c r="J264" s="134" t="s">
        <v>498</v>
      </c>
      <c r="K264" s="135" t="s">
        <v>19</v>
      </c>
      <c r="L264" s="136">
        <v>0.72</v>
      </c>
      <c r="M264" s="136">
        <v>0.76</v>
      </c>
      <c r="N264" s="107">
        <f t="shared" si="5"/>
        <v>0.74</v>
      </c>
      <c r="O264" s="137">
        <v>16.7</v>
      </c>
      <c r="P264" s="137">
        <v>23.9</v>
      </c>
      <c r="Q264" s="138" t="s">
        <v>16</v>
      </c>
      <c r="T264" s="136" t="s">
        <v>571</v>
      </c>
    </row>
    <row r="265" spans="1:20" x14ac:dyDescent="0.3">
      <c r="A265" s="111"/>
      <c r="B265" s="110"/>
      <c r="C265" s="106"/>
      <c r="D265" s="105"/>
      <c r="E265" s="115"/>
      <c r="J265" s="134" t="s">
        <v>499</v>
      </c>
      <c r="K265" s="135" t="s">
        <v>19</v>
      </c>
      <c r="L265" s="136">
        <v>0.73</v>
      </c>
      <c r="M265" s="136">
        <v>0.77</v>
      </c>
      <c r="N265" s="107">
        <f t="shared" si="5"/>
        <v>0.75</v>
      </c>
      <c r="O265" s="137">
        <v>18</v>
      </c>
      <c r="P265" s="137">
        <v>24</v>
      </c>
      <c r="Q265" s="138" t="s">
        <v>573</v>
      </c>
      <c r="T265" s="136" t="s">
        <v>572</v>
      </c>
    </row>
    <row r="266" spans="1:20" x14ac:dyDescent="0.3">
      <c r="A266" s="111"/>
      <c r="B266" s="110"/>
      <c r="C266" s="106"/>
      <c r="D266" s="105"/>
      <c r="E266" s="115"/>
    </row>
    <row r="267" spans="1:20" x14ac:dyDescent="0.3">
      <c r="A267" s="111"/>
      <c r="B267" s="110"/>
      <c r="C267" s="106"/>
      <c r="D267" s="105"/>
      <c r="E267" s="115"/>
    </row>
    <row r="268" spans="1:20" x14ac:dyDescent="0.3">
      <c r="A268" s="111"/>
      <c r="B268" s="110"/>
      <c r="C268" s="106"/>
      <c r="D268" s="105"/>
      <c r="E268" s="115"/>
    </row>
    <row r="269" spans="1:20" x14ac:dyDescent="0.3">
      <c r="A269" s="111"/>
      <c r="B269" s="110"/>
      <c r="C269" s="106"/>
      <c r="D269" s="105"/>
      <c r="E269" s="115"/>
    </row>
    <row r="270" spans="1:20" x14ac:dyDescent="0.3">
      <c r="A270" s="111"/>
      <c r="B270" s="110"/>
      <c r="C270" s="106"/>
      <c r="D270" s="105"/>
      <c r="E270" s="115"/>
    </row>
    <row r="271" spans="1:20" x14ac:dyDescent="0.3">
      <c r="A271" s="111"/>
      <c r="B271" s="110"/>
      <c r="C271" s="106"/>
      <c r="D271" s="105"/>
      <c r="E271" s="115"/>
    </row>
    <row r="272" spans="1:20" x14ac:dyDescent="0.3">
      <c r="A272" s="111"/>
      <c r="B272" s="110"/>
      <c r="C272" s="106"/>
      <c r="D272" s="105"/>
      <c r="E272" s="115"/>
    </row>
    <row r="273" spans="1:5" x14ac:dyDescent="0.3">
      <c r="A273" s="111"/>
      <c r="B273" s="110"/>
      <c r="C273" s="106"/>
      <c r="D273" s="105"/>
      <c r="E273" s="115"/>
    </row>
    <row r="274" spans="1:5" x14ac:dyDescent="0.3">
      <c r="A274" s="111"/>
      <c r="B274" s="110"/>
      <c r="C274" s="106"/>
      <c r="D274" s="105"/>
      <c r="E274" s="115"/>
    </row>
    <row r="275" spans="1:5" x14ac:dyDescent="0.3">
      <c r="A275" s="111"/>
      <c r="B275" s="110"/>
      <c r="C275" s="106"/>
      <c r="D275" s="105"/>
      <c r="E275" s="115"/>
    </row>
    <row r="276" spans="1:5" x14ac:dyDescent="0.3">
      <c r="A276" s="111"/>
      <c r="B276" s="110"/>
      <c r="C276" s="106"/>
      <c r="D276" s="105"/>
      <c r="E276" s="115"/>
    </row>
    <row r="277" spans="1:5" x14ac:dyDescent="0.3">
      <c r="A277" s="111"/>
      <c r="B277" s="110"/>
      <c r="C277" s="106"/>
      <c r="D277" s="105"/>
      <c r="E277" s="115"/>
    </row>
    <row r="278" spans="1:5" x14ac:dyDescent="0.3">
      <c r="A278" s="111"/>
      <c r="B278" s="110"/>
      <c r="C278" s="106"/>
      <c r="D278" s="105"/>
      <c r="E278" s="115"/>
    </row>
    <row r="279" spans="1:5" x14ac:dyDescent="0.3">
      <c r="A279" s="111"/>
      <c r="B279" s="110"/>
      <c r="C279" s="106"/>
      <c r="D279" s="105"/>
      <c r="E279" s="115"/>
    </row>
    <row r="280" spans="1:5" x14ac:dyDescent="0.3">
      <c r="A280" s="111"/>
      <c r="B280" s="110"/>
      <c r="C280" s="106"/>
      <c r="D280" s="105"/>
      <c r="E280" s="115"/>
    </row>
    <row r="281" spans="1:5" x14ac:dyDescent="0.3">
      <c r="A281" s="111"/>
      <c r="B281" s="110"/>
      <c r="C281" s="106"/>
      <c r="D281" s="105"/>
      <c r="E281" s="115"/>
    </row>
    <row r="282" spans="1:5" x14ac:dyDescent="0.3">
      <c r="A282" s="111"/>
      <c r="B282" s="110"/>
      <c r="C282" s="106"/>
      <c r="D282" s="105"/>
      <c r="E282" s="115"/>
    </row>
    <row r="283" spans="1:5" x14ac:dyDescent="0.3">
      <c r="A283" s="111"/>
      <c r="B283" s="110"/>
      <c r="C283" s="106"/>
      <c r="D283" s="105"/>
      <c r="E283" s="115"/>
    </row>
    <row r="284" spans="1:5" x14ac:dyDescent="0.3">
      <c r="A284" s="111"/>
      <c r="B284" s="110"/>
      <c r="C284" s="106"/>
      <c r="D284" s="105"/>
      <c r="E284" s="115"/>
    </row>
    <row r="285" spans="1:5" x14ac:dyDescent="0.3">
      <c r="A285" s="111"/>
      <c r="B285" s="110"/>
      <c r="C285" s="106"/>
      <c r="D285" s="105"/>
      <c r="E285" s="115"/>
    </row>
    <row r="286" spans="1:5" x14ac:dyDescent="0.3">
      <c r="A286" s="111"/>
      <c r="B286" s="110"/>
      <c r="C286" s="106"/>
      <c r="D286" s="105"/>
      <c r="E286" s="115"/>
    </row>
    <row r="287" spans="1:5" x14ac:dyDescent="0.3">
      <c r="A287" s="111"/>
      <c r="B287" s="110"/>
      <c r="C287" s="106"/>
      <c r="D287" s="105"/>
      <c r="E287" s="115"/>
    </row>
    <row r="288" spans="1:5" x14ac:dyDescent="0.3">
      <c r="A288" s="111"/>
      <c r="B288" s="110"/>
      <c r="C288" s="106"/>
      <c r="D288" s="105"/>
      <c r="E288" s="115"/>
    </row>
    <row r="289" spans="1:5" x14ac:dyDescent="0.3">
      <c r="A289" s="111"/>
      <c r="B289" s="110"/>
      <c r="C289" s="106"/>
      <c r="D289" s="105"/>
      <c r="E289" s="115"/>
    </row>
    <row r="290" spans="1:5" x14ac:dyDescent="0.3">
      <c r="A290" s="111"/>
      <c r="B290" s="110"/>
      <c r="C290" s="106"/>
      <c r="D290" s="105"/>
      <c r="E290" s="115"/>
    </row>
    <row r="291" spans="1:5" x14ac:dyDescent="0.3">
      <c r="A291" s="111"/>
      <c r="B291" s="110"/>
      <c r="C291" s="106"/>
      <c r="D291" s="105"/>
      <c r="E291" s="115"/>
    </row>
    <row r="292" spans="1:5" x14ac:dyDescent="0.3">
      <c r="A292" s="111"/>
      <c r="B292" s="110"/>
      <c r="C292" s="106"/>
      <c r="D292" s="105"/>
      <c r="E292" s="115"/>
    </row>
    <row r="293" spans="1:5" x14ac:dyDescent="0.3">
      <c r="A293" s="111"/>
      <c r="B293" s="110"/>
      <c r="C293" s="106"/>
      <c r="D293" s="105"/>
      <c r="E293" s="115"/>
    </row>
    <row r="294" spans="1:5" x14ac:dyDescent="0.3">
      <c r="A294" s="111"/>
      <c r="B294" s="110"/>
      <c r="C294" s="106"/>
      <c r="D294" s="105"/>
      <c r="E294" s="115"/>
    </row>
    <row r="295" spans="1:5" x14ac:dyDescent="0.3">
      <c r="A295" s="111"/>
      <c r="B295" s="110"/>
      <c r="C295" s="106"/>
      <c r="D295" s="105"/>
      <c r="E295" s="115"/>
    </row>
    <row r="296" spans="1:5" x14ac:dyDescent="0.3">
      <c r="A296" s="111"/>
      <c r="B296" s="110"/>
      <c r="C296" s="106"/>
      <c r="D296" s="105"/>
      <c r="E296" s="115"/>
    </row>
    <row r="297" spans="1:5" x14ac:dyDescent="0.3">
      <c r="A297" s="111"/>
      <c r="B297" s="110"/>
      <c r="C297" s="106"/>
      <c r="D297" s="105"/>
      <c r="E297" s="115"/>
    </row>
    <row r="298" spans="1:5" x14ac:dyDescent="0.3">
      <c r="A298" s="111"/>
      <c r="B298" s="110"/>
      <c r="C298" s="106"/>
      <c r="D298" s="105"/>
      <c r="E298" s="115"/>
    </row>
    <row r="299" spans="1:5" x14ac:dyDescent="0.3">
      <c r="A299" s="111"/>
      <c r="B299" s="110"/>
      <c r="C299" s="106"/>
      <c r="D299" s="105"/>
      <c r="E299" s="115"/>
    </row>
    <row r="300" spans="1:5" x14ac:dyDescent="0.3">
      <c r="A300" s="120"/>
      <c r="B300" s="121"/>
      <c r="C300" s="122"/>
      <c r="D300" s="123"/>
      <c r="E300" s="124"/>
    </row>
  </sheetData>
  <sortState ref="A3:E54">
    <sortCondition ref="A3"/>
  </sortState>
  <mergeCells count="17">
    <mergeCell ref="G59:H59"/>
    <mergeCell ref="F49:H49"/>
    <mergeCell ref="G52:H52"/>
    <mergeCell ref="G53:H53"/>
    <mergeCell ref="G54:H54"/>
    <mergeCell ref="G57:H57"/>
    <mergeCell ref="G58:H58"/>
    <mergeCell ref="F43:I43"/>
    <mergeCell ref="F33:I33"/>
    <mergeCell ref="G51:H51"/>
    <mergeCell ref="G55:H55"/>
    <mergeCell ref="G56:H56"/>
    <mergeCell ref="A1:E1"/>
    <mergeCell ref="J1:Q1"/>
    <mergeCell ref="G1:H1"/>
    <mergeCell ref="G9:I9"/>
    <mergeCell ref="F16:I16"/>
  </mergeCells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K300"/>
  <sheetViews>
    <sheetView workbookViewId="0">
      <selection activeCell="G21" sqref="G21"/>
    </sheetView>
  </sheetViews>
  <sheetFormatPr baseColWidth="10" defaultRowHeight="14.4" x14ac:dyDescent="0.3"/>
  <cols>
    <col min="1" max="1" width="22.88671875" customWidth="1"/>
  </cols>
  <sheetData>
    <row r="1" spans="1:11" ht="37.799999999999997" thickBot="1" x14ac:dyDescent="0.35">
      <c r="A1" s="155" t="s">
        <v>159</v>
      </c>
      <c r="B1" s="156"/>
      <c r="C1" s="156"/>
      <c r="D1" s="156"/>
      <c r="E1" s="156"/>
      <c r="F1" s="156"/>
      <c r="G1" s="156"/>
      <c r="H1" s="156"/>
      <c r="I1" s="156"/>
      <c r="J1" s="156"/>
      <c r="K1" s="157"/>
    </row>
    <row r="3" spans="1:11" x14ac:dyDescent="0.3">
      <c r="A3" s="74" t="s">
        <v>129</v>
      </c>
      <c r="B3" s="75" t="s">
        <v>123</v>
      </c>
      <c r="C3" s="75" t="s">
        <v>124</v>
      </c>
      <c r="D3" s="75" t="s">
        <v>125</v>
      </c>
      <c r="E3" s="75" t="s">
        <v>126</v>
      </c>
      <c r="F3" s="75" t="s">
        <v>127</v>
      </c>
      <c r="G3" s="76" t="s">
        <v>128</v>
      </c>
    </row>
    <row r="4" spans="1:11" x14ac:dyDescent="0.3">
      <c r="A4" s="72" t="s">
        <v>137</v>
      </c>
      <c r="B4" s="80">
        <v>30</v>
      </c>
      <c r="C4" s="80">
        <v>3</v>
      </c>
      <c r="D4" s="80">
        <v>9</v>
      </c>
      <c r="E4" s="80">
        <v>3</v>
      </c>
      <c r="F4" s="80">
        <v>10</v>
      </c>
      <c r="G4" s="81">
        <v>111</v>
      </c>
      <c r="H4" s="70"/>
    </row>
    <row r="5" spans="1:11" x14ac:dyDescent="0.3">
      <c r="A5" s="72" t="s">
        <v>138</v>
      </c>
      <c r="B5" s="80">
        <v>34</v>
      </c>
      <c r="C5" s="80">
        <v>9</v>
      </c>
      <c r="D5" s="80">
        <v>11</v>
      </c>
      <c r="E5" s="80">
        <v>23</v>
      </c>
      <c r="F5" s="80">
        <v>19</v>
      </c>
      <c r="G5" s="81">
        <v>110</v>
      </c>
    </row>
    <row r="6" spans="1:11" x14ac:dyDescent="0.3">
      <c r="A6" s="72" t="s">
        <v>139</v>
      </c>
      <c r="B6" s="80">
        <v>268</v>
      </c>
      <c r="C6" s="80">
        <v>62</v>
      </c>
      <c r="D6" s="80">
        <v>30</v>
      </c>
      <c r="E6" s="80">
        <v>638</v>
      </c>
      <c r="F6" s="80">
        <v>36</v>
      </c>
      <c r="G6" s="81">
        <v>141</v>
      </c>
    </row>
    <row r="7" spans="1:11" x14ac:dyDescent="0.3">
      <c r="A7" s="72" t="s">
        <v>140</v>
      </c>
      <c r="B7" s="80">
        <v>260</v>
      </c>
      <c r="C7" s="80">
        <v>23</v>
      </c>
      <c r="D7" s="80">
        <v>69</v>
      </c>
      <c r="E7" s="80">
        <v>240</v>
      </c>
      <c r="F7" s="80">
        <v>106</v>
      </c>
      <c r="G7" s="81">
        <v>270</v>
      </c>
    </row>
    <row r="8" spans="1:11" x14ac:dyDescent="0.3">
      <c r="A8" s="72" t="s">
        <v>141</v>
      </c>
      <c r="B8" s="80">
        <v>118</v>
      </c>
      <c r="C8" s="80">
        <v>4</v>
      </c>
      <c r="D8" s="80">
        <v>12</v>
      </c>
      <c r="E8" s="80">
        <v>54</v>
      </c>
      <c r="F8" s="80">
        <v>19</v>
      </c>
      <c r="G8" s="81">
        <v>319</v>
      </c>
    </row>
    <row r="9" spans="1:11" x14ac:dyDescent="0.3">
      <c r="A9" s="72" t="s">
        <v>142</v>
      </c>
      <c r="B9" s="80">
        <v>134</v>
      </c>
      <c r="C9" s="80">
        <v>22</v>
      </c>
      <c r="D9" s="80">
        <v>52</v>
      </c>
      <c r="E9" s="80">
        <v>76</v>
      </c>
      <c r="F9" s="80">
        <v>47</v>
      </c>
      <c r="G9" s="81">
        <v>306</v>
      </c>
    </row>
    <row r="10" spans="1:11" x14ac:dyDescent="0.3">
      <c r="A10" s="72" t="s">
        <v>143</v>
      </c>
      <c r="B10" s="80">
        <v>0</v>
      </c>
      <c r="C10" s="80">
        <v>0</v>
      </c>
      <c r="D10" s="80">
        <v>0</v>
      </c>
      <c r="E10" s="80">
        <v>0</v>
      </c>
      <c r="F10" s="80">
        <v>0</v>
      </c>
      <c r="G10" s="81">
        <v>0</v>
      </c>
    </row>
    <row r="11" spans="1:11" x14ac:dyDescent="0.3">
      <c r="A11" s="72" t="s">
        <v>144</v>
      </c>
      <c r="B11" s="80">
        <v>140</v>
      </c>
      <c r="C11" s="80">
        <v>36</v>
      </c>
      <c r="D11" s="80">
        <v>92</v>
      </c>
      <c r="E11" s="80">
        <v>231</v>
      </c>
      <c r="F11" s="80">
        <v>60</v>
      </c>
      <c r="G11" s="81">
        <v>270</v>
      </c>
    </row>
    <row r="12" spans="1:11" x14ac:dyDescent="0.3">
      <c r="A12" s="72" t="s">
        <v>145</v>
      </c>
      <c r="B12" s="80">
        <v>31</v>
      </c>
      <c r="C12" s="80">
        <v>8</v>
      </c>
      <c r="D12" s="80">
        <v>10</v>
      </c>
      <c r="E12" s="80">
        <v>24</v>
      </c>
      <c r="F12" s="80">
        <v>18</v>
      </c>
      <c r="G12" s="81">
        <v>102</v>
      </c>
    </row>
    <row r="13" spans="1:11" x14ac:dyDescent="0.3">
      <c r="A13" s="72" t="s">
        <v>146</v>
      </c>
      <c r="B13" s="80">
        <v>36</v>
      </c>
      <c r="C13" s="80">
        <v>6</v>
      </c>
      <c r="D13" s="80">
        <v>9</v>
      </c>
      <c r="E13" s="80">
        <v>23</v>
      </c>
      <c r="F13" s="80">
        <v>18</v>
      </c>
      <c r="G13" s="81">
        <v>95</v>
      </c>
    </row>
    <row r="14" spans="1:11" x14ac:dyDescent="0.3">
      <c r="A14" s="72" t="s">
        <v>147</v>
      </c>
      <c r="B14" s="80">
        <v>90</v>
      </c>
      <c r="C14" s="80">
        <v>4</v>
      </c>
      <c r="D14" s="80">
        <v>24</v>
      </c>
      <c r="E14" s="80">
        <v>58</v>
      </c>
      <c r="F14" s="80">
        <v>18</v>
      </c>
      <c r="G14" s="81">
        <v>123</v>
      </c>
    </row>
    <row r="15" spans="1:11" x14ac:dyDescent="0.3">
      <c r="A15" s="72" t="s">
        <v>148</v>
      </c>
      <c r="B15" s="80">
        <v>75</v>
      </c>
      <c r="C15" s="80">
        <v>12</v>
      </c>
      <c r="D15" s="80">
        <v>35</v>
      </c>
      <c r="E15" s="80">
        <v>120</v>
      </c>
      <c r="F15" s="80">
        <v>100</v>
      </c>
      <c r="G15" s="81">
        <v>120</v>
      </c>
    </row>
    <row r="16" spans="1:11" x14ac:dyDescent="0.3">
      <c r="A16" s="72" t="s">
        <v>149</v>
      </c>
      <c r="B16" s="80">
        <v>76</v>
      </c>
      <c r="C16" s="80">
        <v>18</v>
      </c>
      <c r="D16" s="80">
        <v>1</v>
      </c>
      <c r="E16" s="80">
        <v>10</v>
      </c>
      <c r="F16" s="80">
        <v>2</v>
      </c>
      <c r="G16" s="81">
        <v>152</v>
      </c>
    </row>
    <row r="17" spans="1:7" x14ac:dyDescent="0.3">
      <c r="A17" s="72" t="s">
        <v>150</v>
      </c>
      <c r="B17" s="80">
        <v>31</v>
      </c>
      <c r="C17" s="80">
        <v>10</v>
      </c>
      <c r="D17" s="80">
        <v>10</v>
      </c>
      <c r="E17" s="80">
        <v>25</v>
      </c>
      <c r="F17" s="80">
        <v>20</v>
      </c>
      <c r="G17" s="81">
        <v>109</v>
      </c>
    </row>
    <row r="18" spans="1:7" x14ac:dyDescent="0.3">
      <c r="A18" s="72" t="s">
        <v>151</v>
      </c>
      <c r="B18" s="80">
        <v>35</v>
      </c>
      <c r="C18" s="80">
        <v>7</v>
      </c>
      <c r="D18" s="80">
        <v>10</v>
      </c>
      <c r="E18" s="80">
        <v>32</v>
      </c>
      <c r="F18" s="80">
        <v>26</v>
      </c>
      <c r="G18" s="81">
        <v>107</v>
      </c>
    </row>
    <row r="19" spans="1:7" x14ac:dyDescent="0.3">
      <c r="A19" s="72" t="s">
        <v>152</v>
      </c>
      <c r="B19" s="80">
        <v>110</v>
      </c>
      <c r="C19" s="80">
        <v>18</v>
      </c>
      <c r="D19" s="80">
        <v>17</v>
      </c>
      <c r="E19" s="80">
        <v>350</v>
      </c>
      <c r="F19" s="80">
        <v>50</v>
      </c>
      <c r="G19" s="81">
        <v>70</v>
      </c>
    </row>
    <row r="20" spans="1:7" x14ac:dyDescent="0.3">
      <c r="A20" s="72" t="s">
        <v>153</v>
      </c>
      <c r="B20" s="80">
        <v>20</v>
      </c>
      <c r="C20" s="80">
        <v>6</v>
      </c>
      <c r="D20" s="80">
        <v>24</v>
      </c>
      <c r="E20" s="80">
        <v>5</v>
      </c>
      <c r="F20" s="80">
        <v>18</v>
      </c>
      <c r="G20" s="81">
        <v>60</v>
      </c>
    </row>
    <row r="21" spans="1:7" x14ac:dyDescent="0.3">
      <c r="A21" s="72" t="s">
        <v>154</v>
      </c>
      <c r="B21" s="80">
        <v>7</v>
      </c>
      <c r="C21" s="80">
        <v>3</v>
      </c>
      <c r="D21" s="80">
        <v>3</v>
      </c>
      <c r="E21" s="80">
        <v>6</v>
      </c>
      <c r="F21" s="80">
        <v>5</v>
      </c>
      <c r="G21" s="81">
        <v>9</v>
      </c>
    </row>
    <row r="22" spans="1:7" x14ac:dyDescent="0.3">
      <c r="A22" s="72" t="s">
        <v>155</v>
      </c>
      <c r="B22" s="80">
        <v>5</v>
      </c>
      <c r="C22" s="80">
        <v>1</v>
      </c>
      <c r="D22" s="80">
        <v>6</v>
      </c>
      <c r="E22" s="80">
        <v>4</v>
      </c>
      <c r="F22" s="80">
        <v>5</v>
      </c>
      <c r="G22" s="81">
        <v>22</v>
      </c>
    </row>
    <row r="23" spans="1:7" x14ac:dyDescent="0.3">
      <c r="A23" s="72" t="s">
        <v>156</v>
      </c>
      <c r="B23" s="80">
        <v>50</v>
      </c>
      <c r="C23" s="80">
        <v>12</v>
      </c>
      <c r="D23" s="80">
        <v>60</v>
      </c>
      <c r="E23" s="80">
        <v>46</v>
      </c>
      <c r="F23" s="80">
        <v>175</v>
      </c>
      <c r="G23" s="81">
        <v>170</v>
      </c>
    </row>
    <row r="24" spans="1:7" x14ac:dyDescent="0.3">
      <c r="A24" s="72" t="s">
        <v>76</v>
      </c>
      <c r="B24" s="80">
        <v>200</v>
      </c>
      <c r="C24" s="80">
        <v>60</v>
      </c>
      <c r="D24" s="80">
        <v>8</v>
      </c>
      <c r="E24" s="80">
        <v>125</v>
      </c>
      <c r="F24" s="80">
        <v>12</v>
      </c>
      <c r="G24" s="81">
        <v>120</v>
      </c>
    </row>
    <row r="25" spans="1:7" x14ac:dyDescent="0.3">
      <c r="A25" s="72" t="s">
        <v>157</v>
      </c>
      <c r="B25" s="80">
        <v>114</v>
      </c>
      <c r="C25" s="80">
        <v>10</v>
      </c>
      <c r="D25" s="80">
        <v>125</v>
      </c>
      <c r="E25" s="80">
        <v>145</v>
      </c>
      <c r="F25" s="80">
        <v>139</v>
      </c>
      <c r="G25" s="81">
        <v>370</v>
      </c>
    </row>
    <row r="26" spans="1:7" x14ac:dyDescent="0.3">
      <c r="A26" s="72" t="s">
        <v>158</v>
      </c>
      <c r="B26" s="80">
        <v>105</v>
      </c>
      <c r="C26" s="80">
        <v>17</v>
      </c>
      <c r="D26" s="80">
        <v>23</v>
      </c>
      <c r="E26" s="80">
        <v>66</v>
      </c>
      <c r="F26" s="80">
        <v>30</v>
      </c>
      <c r="G26" s="81">
        <v>153</v>
      </c>
    </row>
    <row r="27" spans="1:7" x14ac:dyDescent="0.3">
      <c r="A27" s="72"/>
      <c r="B27" s="71"/>
      <c r="C27" s="71"/>
      <c r="D27" s="71"/>
      <c r="E27" s="71"/>
      <c r="F27" s="71"/>
      <c r="G27" s="73"/>
    </row>
    <row r="28" spans="1:7" x14ac:dyDescent="0.3">
      <c r="A28" s="72"/>
      <c r="B28" s="71"/>
      <c r="C28" s="71"/>
      <c r="D28" s="71"/>
      <c r="E28" s="71"/>
      <c r="F28" s="71"/>
      <c r="G28" s="73"/>
    </row>
    <row r="29" spans="1:7" x14ac:dyDescent="0.3">
      <c r="A29" s="72"/>
      <c r="B29" s="71"/>
      <c r="C29" s="71"/>
      <c r="D29" s="71"/>
      <c r="E29" s="71"/>
      <c r="F29" s="71"/>
      <c r="G29" s="73"/>
    </row>
    <row r="30" spans="1:7" x14ac:dyDescent="0.3">
      <c r="A30" s="72"/>
      <c r="B30" s="71"/>
      <c r="C30" s="71"/>
      <c r="D30" s="71"/>
      <c r="E30" s="71"/>
      <c r="F30" s="71"/>
      <c r="G30" s="73"/>
    </row>
    <row r="31" spans="1:7" x14ac:dyDescent="0.3">
      <c r="A31" s="72"/>
      <c r="B31" s="71"/>
      <c r="C31" s="71"/>
      <c r="D31" s="71"/>
      <c r="E31" s="71"/>
      <c r="F31" s="71"/>
      <c r="G31" s="73"/>
    </row>
    <row r="32" spans="1:7" x14ac:dyDescent="0.3">
      <c r="A32" s="72"/>
      <c r="B32" s="71"/>
      <c r="C32" s="71"/>
      <c r="D32" s="71"/>
      <c r="E32" s="71"/>
      <c r="F32" s="71"/>
      <c r="G32" s="73"/>
    </row>
    <row r="33" spans="1:7" x14ac:dyDescent="0.3">
      <c r="A33" s="72"/>
      <c r="B33" s="71"/>
      <c r="C33" s="71"/>
      <c r="D33" s="71"/>
      <c r="E33" s="71"/>
      <c r="F33" s="71"/>
      <c r="G33" s="73"/>
    </row>
    <row r="34" spans="1:7" x14ac:dyDescent="0.3">
      <c r="A34" s="72"/>
      <c r="B34" s="71"/>
      <c r="C34" s="71"/>
      <c r="D34" s="71"/>
      <c r="E34" s="71"/>
      <c r="F34" s="71"/>
      <c r="G34" s="73"/>
    </row>
    <row r="35" spans="1:7" x14ac:dyDescent="0.3">
      <c r="A35" s="72"/>
      <c r="B35" s="71"/>
      <c r="C35" s="71"/>
      <c r="D35" s="71"/>
      <c r="E35" s="71"/>
      <c r="F35" s="71"/>
      <c r="G35" s="73"/>
    </row>
    <row r="36" spans="1:7" x14ac:dyDescent="0.3">
      <c r="A36" s="72"/>
      <c r="B36" s="71"/>
      <c r="C36" s="71"/>
      <c r="D36" s="71"/>
      <c r="E36" s="71"/>
      <c r="F36" s="71"/>
      <c r="G36" s="73"/>
    </row>
    <row r="37" spans="1:7" x14ac:dyDescent="0.3">
      <c r="A37" s="72"/>
      <c r="B37" s="71"/>
      <c r="C37" s="71"/>
      <c r="D37" s="71"/>
      <c r="E37" s="71"/>
      <c r="F37" s="71"/>
      <c r="G37" s="73"/>
    </row>
    <row r="38" spans="1:7" x14ac:dyDescent="0.3">
      <c r="A38" s="72"/>
      <c r="B38" s="71"/>
      <c r="C38" s="71"/>
      <c r="D38" s="71"/>
      <c r="E38" s="71"/>
      <c r="F38" s="71"/>
      <c r="G38" s="73"/>
    </row>
    <row r="39" spans="1:7" x14ac:dyDescent="0.3">
      <c r="A39" s="72"/>
      <c r="B39" s="71"/>
      <c r="C39" s="71"/>
      <c r="D39" s="71"/>
      <c r="E39" s="71"/>
      <c r="F39" s="71"/>
      <c r="G39" s="73"/>
    </row>
    <row r="40" spans="1:7" x14ac:dyDescent="0.3">
      <c r="A40" s="72"/>
      <c r="B40" s="71"/>
      <c r="C40" s="71"/>
      <c r="D40" s="71"/>
      <c r="E40" s="71"/>
      <c r="F40" s="71"/>
      <c r="G40" s="73"/>
    </row>
    <row r="41" spans="1:7" x14ac:dyDescent="0.3">
      <c r="A41" s="72"/>
      <c r="B41" s="71"/>
      <c r="C41" s="71"/>
      <c r="D41" s="71"/>
      <c r="E41" s="71"/>
      <c r="F41" s="71"/>
      <c r="G41" s="73"/>
    </row>
    <row r="42" spans="1:7" x14ac:dyDescent="0.3">
      <c r="A42" s="72"/>
      <c r="B42" s="71"/>
      <c r="C42" s="71"/>
      <c r="D42" s="71"/>
      <c r="E42" s="71"/>
      <c r="F42" s="71"/>
      <c r="G42" s="73"/>
    </row>
    <row r="43" spans="1:7" x14ac:dyDescent="0.3">
      <c r="A43" s="72"/>
      <c r="B43" s="71"/>
      <c r="C43" s="71"/>
      <c r="D43" s="71"/>
      <c r="E43" s="71"/>
      <c r="F43" s="71"/>
      <c r="G43" s="73"/>
    </row>
    <row r="44" spans="1:7" x14ac:dyDescent="0.3">
      <c r="A44" s="72"/>
      <c r="B44" s="71"/>
      <c r="C44" s="71"/>
      <c r="D44" s="71"/>
      <c r="E44" s="71"/>
      <c r="F44" s="71"/>
      <c r="G44" s="73"/>
    </row>
    <row r="45" spans="1:7" x14ac:dyDescent="0.3">
      <c r="A45" s="72"/>
      <c r="B45" s="71"/>
      <c r="C45" s="71"/>
      <c r="D45" s="71"/>
      <c r="E45" s="71"/>
      <c r="F45" s="71"/>
      <c r="G45" s="73"/>
    </row>
    <row r="46" spans="1:7" x14ac:dyDescent="0.3">
      <c r="A46" s="72"/>
      <c r="B46" s="71"/>
      <c r="C46" s="71"/>
      <c r="D46" s="71"/>
      <c r="E46" s="71"/>
      <c r="F46" s="71"/>
      <c r="G46" s="73"/>
    </row>
    <row r="47" spans="1:7" x14ac:dyDescent="0.3">
      <c r="A47" s="72"/>
      <c r="B47" s="71"/>
      <c r="C47" s="71"/>
      <c r="D47" s="71"/>
      <c r="E47" s="71"/>
      <c r="F47" s="71"/>
      <c r="G47" s="73"/>
    </row>
    <row r="48" spans="1:7" x14ac:dyDescent="0.3">
      <c r="A48" s="72"/>
      <c r="B48" s="71"/>
      <c r="C48" s="71"/>
      <c r="D48" s="71"/>
      <c r="E48" s="71"/>
      <c r="F48" s="71"/>
      <c r="G48" s="73"/>
    </row>
    <row r="49" spans="1:7" x14ac:dyDescent="0.3">
      <c r="A49" s="72"/>
      <c r="B49" s="71"/>
      <c r="C49" s="71"/>
      <c r="D49" s="71"/>
      <c r="E49" s="71"/>
      <c r="F49" s="71"/>
      <c r="G49" s="73"/>
    </row>
    <row r="50" spans="1:7" x14ac:dyDescent="0.3">
      <c r="A50" s="72"/>
      <c r="B50" s="71"/>
      <c r="C50" s="71"/>
      <c r="D50" s="71"/>
      <c r="E50" s="71"/>
      <c r="F50" s="71"/>
      <c r="G50" s="73"/>
    </row>
    <row r="51" spans="1:7" x14ac:dyDescent="0.3">
      <c r="A51" s="72"/>
      <c r="B51" s="71"/>
      <c r="C51" s="71"/>
      <c r="D51" s="71"/>
      <c r="E51" s="71"/>
      <c r="F51" s="71"/>
      <c r="G51" s="73"/>
    </row>
    <row r="52" spans="1:7" x14ac:dyDescent="0.3">
      <c r="A52" s="72"/>
      <c r="B52" s="71"/>
      <c r="C52" s="71"/>
      <c r="D52" s="71"/>
      <c r="E52" s="71"/>
      <c r="F52" s="71"/>
      <c r="G52" s="73"/>
    </row>
    <row r="53" spans="1:7" x14ac:dyDescent="0.3">
      <c r="A53" s="72"/>
      <c r="B53" s="71"/>
      <c r="C53" s="71"/>
      <c r="D53" s="71"/>
      <c r="E53" s="71"/>
      <c r="F53" s="71"/>
      <c r="G53" s="73"/>
    </row>
    <row r="54" spans="1:7" x14ac:dyDescent="0.3">
      <c r="A54" s="72"/>
      <c r="B54" s="71"/>
      <c r="C54" s="71"/>
      <c r="D54" s="71"/>
      <c r="E54" s="71"/>
      <c r="F54" s="71"/>
      <c r="G54" s="73"/>
    </row>
    <row r="55" spans="1:7" x14ac:dyDescent="0.3">
      <c r="A55" s="72"/>
      <c r="B55" s="71"/>
      <c r="C55" s="71"/>
      <c r="D55" s="71"/>
      <c r="E55" s="71"/>
      <c r="F55" s="71"/>
      <c r="G55" s="73"/>
    </row>
    <row r="56" spans="1:7" x14ac:dyDescent="0.3">
      <c r="A56" s="72"/>
      <c r="B56" s="71"/>
      <c r="C56" s="71"/>
      <c r="D56" s="71"/>
      <c r="E56" s="71"/>
      <c r="F56" s="71"/>
      <c r="G56" s="73"/>
    </row>
    <row r="57" spans="1:7" x14ac:dyDescent="0.3">
      <c r="A57" s="72"/>
      <c r="B57" s="71"/>
      <c r="C57" s="71"/>
      <c r="D57" s="71"/>
      <c r="E57" s="71"/>
      <c r="F57" s="71"/>
      <c r="G57" s="73"/>
    </row>
    <row r="58" spans="1:7" x14ac:dyDescent="0.3">
      <c r="A58" s="72"/>
      <c r="B58" s="71"/>
      <c r="C58" s="71"/>
      <c r="D58" s="71"/>
      <c r="E58" s="71"/>
      <c r="F58" s="71"/>
      <c r="G58" s="73"/>
    </row>
    <row r="59" spans="1:7" x14ac:dyDescent="0.3">
      <c r="A59" s="72"/>
      <c r="B59" s="71"/>
      <c r="C59" s="71"/>
      <c r="D59" s="71"/>
      <c r="E59" s="71"/>
      <c r="F59" s="71"/>
      <c r="G59" s="73"/>
    </row>
    <row r="60" spans="1:7" x14ac:dyDescent="0.3">
      <c r="A60" s="72"/>
      <c r="B60" s="71"/>
      <c r="C60" s="71"/>
      <c r="D60" s="71"/>
      <c r="E60" s="71"/>
      <c r="F60" s="71"/>
      <c r="G60" s="73"/>
    </row>
    <row r="61" spans="1:7" x14ac:dyDescent="0.3">
      <c r="A61" s="72"/>
      <c r="B61" s="71"/>
      <c r="C61" s="71"/>
      <c r="D61" s="71"/>
      <c r="E61" s="71"/>
      <c r="F61" s="71"/>
      <c r="G61" s="73"/>
    </row>
    <row r="62" spans="1:7" x14ac:dyDescent="0.3">
      <c r="A62" s="72"/>
      <c r="B62" s="71"/>
      <c r="C62" s="71"/>
      <c r="D62" s="71"/>
      <c r="E62" s="71"/>
      <c r="F62" s="71"/>
      <c r="G62" s="73"/>
    </row>
    <row r="63" spans="1:7" x14ac:dyDescent="0.3">
      <c r="A63" s="72"/>
      <c r="B63" s="71"/>
      <c r="C63" s="71"/>
      <c r="D63" s="71"/>
      <c r="E63" s="71"/>
      <c r="F63" s="71"/>
      <c r="G63" s="73"/>
    </row>
    <row r="64" spans="1:7" x14ac:dyDescent="0.3">
      <c r="A64" s="72"/>
      <c r="B64" s="71"/>
      <c r="C64" s="71"/>
      <c r="D64" s="71"/>
      <c r="E64" s="71"/>
      <c r="F64" s="71"/>
      <c r="G64" s="73"/>
    </row>
    <row r="65" spans="1:7" x14ac:dyDescent="0.3">
      <c r="A65" s="72"/>
      <c r="B65" s="71"/>
      <c r="C65" s="71"/>
      <c r="D65" s="71"/>
      <c r="E65" s="71"/>
      <c r="F65" s="71"/>
      <c r="G65" s="73"/>
    </row>
    <row r="66" spans="1:7" x14ac:dyDescent="0.3">
      <c r="A66" s="72"/>
      <c r="B66" s="71"/>
      <c r="C66" s="71"/>
      <c r="D66" s="71"/>
      <c r="E66" s="71"/>
      <c r="F66" s="71"/>
      <c r="G66" s="73"/>
    </row>
    <row r="67" spans="1:7" x14ac:dyDescent="0.3">
      <c r="A67" s="72"/>
      <c r="B67" s="71"/>
      <c r="C67" s="71"/>
      <c r="D67" s="71"/>
      <c r="E67" s="71"/>
      <c r="F67" s="71"/>
      <c r="G67" s="73"/>
    </row>
    <row r="68" spans="1:7" x14ac:dyDescent="0.3">
      <c r="A68" s="72"/>
      <c r="B68" s="71"/>
      <c r="C68" s="71"/>
      <c r="D68" s="71"/>
      <c r="E68" s="71"/>
      <c r="F68" s="71"/>
      <c r="G68" s="73"/>
    </row>
    <row r="69" spans="1:7" x14ac:dyDescent="0.3">
      <c r="A69" s="72"/>
      <c r="B69" s="71"/>
      <c r="C69" s="71"/>
      <c r="D69" s="71"/>
      <c r="E69" s="71"/>
      <c r="F69" s="71"/>
      <c r="G69" s="73"/>
    </row>
    <row r="70" spans="1:7" x14ac:dyDescent="0.3">
      <c r="A70" s="72"/>
      <c r="B70" s="71"/>
      <c r="C70" s="71"/>
      <c r="D70" s="71"/>
      <c r="E70" s="71"/>
      <c r="F70" s="71"/>
      <c r="G70" s="73"/>
    </row>
    <row r="71" spans="1:7" x14ac:dyDescent="0.3">
      <c r="A71" s="72"/>
      <c r="B71" s="71"/>
      <c r="C71" s="71"/>
      <c r="D71" s="71"/>
      <c r="E71" s="71"/>
      <c r="F71" s="71"/>
      <c r="G71" s="73"/>
    </row>
    <row r="72" spans="1:7" x14ac:dyDescent="0.3">
      <c r="A72" s="72"/>
      <c r="B72" s="71"/>
      <c r="C72" s="71"/>
      <c r="D72" s="71"/>
      <c r="E72" s="71"/>
      <c r="F72" s="71"/>
      <c r="G72" s="73"/>
    </row>
    <row r="73" spans="1:7" x14ac:dyDescent="0.3">
      <c r="A73" s="72"/>
      <c r="B73" s="71"/>
      <c r="C73" s="71"/>
      <c r="D73" s="71"/>
      <c r="E73" s="71"/>
      <c r="F73" s="71"/>
      <c r="G73" s="73"/>
    </row>
    <row r="74" spans="1:7" x14ac:dyDescent="0.3">
      <c r="A74" s="72"/>
      <c r="B74" s="71"/>
      <c r="C74" s="71"/>
      <c r="D74" s="71"/>
      <c r="E74" s="71"/>
      <c r="F74" s="71"/>
      <c r="G74" s="73"/>
    </row>
    <row r="75" spans="1:7" x14ac:dyDescent="0.3">
      <c r="A75" s="72"/>
      <c r="B75" s="71"/>
      <c r="C75" s="71"/>
      <c r="D75" s="71"/>
      <c r="E75" s="71"/>
      <c r="F75" s="71"/>
      <c r="G75" s="73"/>
    </row>
    <row r="76" spans="1:7" x14ac:dyDescent="0.3">
      <c r="A76" s="72"/>
      <c r="B76" s="71"/>
      <c r="C76" s="71"/>
      <c r="D76" s="71"/>
      <c r="E76" s="71"/>
      <c r="F76" s="71"/>
      <c r="G76" s="73"/>
    </row>
    <row r="77" spans="1:7" x14ac:dyDescent="0.3">
      <c r="A77" s="72"/>
      <c r="B77" s="71"/>
      <c r="C77" s="71"/>
      <c r="D77" s="71"/>
      <c r="E77" s="71"/>
      <c r="F77" s="71"/>
      <c r="G77" s="73"/>
    </row>
    <row r="78" spans="1:7" x14ac:dyDescent="0.3">
      <c r="A78" s="72"/>
      <c r="B78" s="71"/>
      <c r="C78" s="71"/>
      <c r="D78" s="71"/>
      <c r="E78" s="71"/>
      <c r="F78" s="71"/>
      <c r="G78" s="73"/>
    </row>
    <row r="79" spans="1:7" x14ac:dyDescent="0.3">
      <c r="A79" s="72"/>
      <c r="B79" s="71"/>
      <c r="C79" s="71"/>
      <c r="D79" s="71"/>
      <c r="E79" s="71"/>
      <c r="F79" s="71"/>
      <c r="G79" s="73"/>
    </row>
    <row r="80" spans="1:7" x14ac:dyDescent="0.3">
      <c r="A80" s="72"/>
      <c r="B80" s="71"/>
      <c r="C80" s="71"/>
      <c r="D80" s="71"/>
      <c r="E80" s="71"/>
      <c r="F80" s="71"/>
      <c r="G80" s="73"/>
    </row>
    <row r="81" spans="1:7" x14ac:dyDescent="0.3">
      <c r="A81" s="72"/>
      <c r="B81" s="71"/>
      <c r="C81" s="71"/>
      <c r="D81" s="71"/>
      <c r="E81" s="71"/>
      <c r="F81" s="71"/>
      <c r="G81" s="73"/>
    </row>
    <row r="82" spans="1:7" x14ac:dyDescent="0.3">
      <c r="A82" s="72"/>
      <c r="B82" s="71"/>
      <c r="C82" s="71"/>
      <c r="D82" s="71"/>
      <c r="E82" s="71"/>
      <c r="F82" s="71"/>
      <c r="G82" s="73"/>
    </row>
    <row r="83" spans="1:7" x14ac:dyDescent="0.3">
      <c r="A83" s="72"/>
      <c r="B83" s="71"/>
      <c r="C83" s="71"/>
      <c r="D83" s="71"/>
      <c r="E83" s="71"/>
      <c r="F83" s="71"/>
      <c r="G83" s="73"/>
    </row>
    <row r="84" spans="1:7" x14ac:dyDescent="0.3">
      <c r="A84" s="72"/>
      <c r="B84" s="71"/>
      <c r="C84" s="71"/>
      <c r="D84" s="71"/>
      <c r="E84" s="71"/>
      <c r="F84" s="71"/>
      <c r="G84" s="73"/>
    </row>
    <row r="85" spans="1:7" x14ac:dyDescent="0.3">
      <c r="A85" s="72"/>
      <c r="B85" s="71"/>
      <c r="C85" s="71"/>
      <c r="D85" s="71"/>
      <c r="E85" s="71"/>
      <c r="F85" s="71"/>
      <c r="G85" s="73"/>
    </row>
    <row r="86" spans="1:7" x14ac:dyDescent="0.3">
      <c r="A86" s="72"/>
      <c r="B86" s="71"/>
      <c r="C86" s="71"/>
      <c r="D86" s="71"/>
      <c r="E86" s="71"/>
      <c r="F86" s="71"/>
      <c r="G86" s="73"/>
    </row>
    <row r="87" spans="1:7" x14ac:dyDescent="0.3">
      <c r="A87" s="72"/>
      <c r="B87" s="71"/>
      <c r="C87" s="71"/>
      <c r="D87" s="71"/>
      <c r="E87" s="71"/>
      <c r="F87" s="71"/>
      <c r="G87" s="73"/>
    </row>
    <row r="88" spans="1:7" x14ac:dyDescent="0.3">
      <c r="A88" s="72"/>
      <c r="B88" s="71"/>
      <c r="C88" s="71"/>
      <c r="D88" s="71"/>
      <c r="E88" s="71"/>
      <c r="F88" s="71"/>
      <c r="G88" s="73"/>
    </row>
    <row r="89" spans="1:7" x14ac:dyDescent="0.3">
      <c r="A89" s="72"/>
      <c r="B89" s="71"/>
      <c r="C89" s="71"/>
      <c r="D89" s="71"/>
      <c r="E89" s="71"/>
      <c r="F89" s="71"/>
      <c r="G89" s="73"/>
    </row>
    <row r="90" spans="1:7" x14ac:dyDescent="0.3">
      <c r="A90" s="72"/>
      <c r="B90" s="71"/>
      <c r="C90" s="71"/>
      <c r="D90" s="71"/>
      <c r="E90" s="71"/>
      <c r="F90" s="71"/>
      <c r="G90" s="73"/>
    </row>
    <row r="91" spans="1:7" x14ac:dyDescent="0.3">
      <c r="A91" s="72"/>
      <c r="B91" s="71"/>
      <c r="C91" s="71"/>
      <c r="D91" s="71"/>
      <c r="E91" s="71"/>
      <c r="F91" s="71"/>
      <c r="G91" s="73"/>
    </row>
    <row r="92" spans="1:7" x14ac:dyDescent="0.3">
      <c r="A92" s="72"/>
      <c r="B92" s="71"/>
      <c r="C92" s="71"/>
      <c r="D92" s="71"/>
      <c r="E92" s="71"/>
      <c r="F92" s="71"/>
      <c r="G92" s="73"/>
    </row>
    <row r="93" spans="1:7" x14ac:dyDescent="0.3">
      <c r="A93" s="72"/>
      <c r="B93" s="71"/>
      <c r="C93" s="71"/>
      <c r="D93" s="71"/>
      <c r="E93" s="71"/>
      <c r="F93" s="71"/>
      <c r="G93" s="73"/>
    </row>
    <row r="94" spans="1:7" x14ac:dyDescent="0.3">
      <c r="A94" s="72"/>
      <c r="B94" s="71"/>
      <c r="C94" s="71"/>
      <c r="D94" s="71"/>
      <c r="E94" s="71"/>
      <c r="F94" s="71"/>
      <c r="G94" s="73"/>
    </row>
    <row r="95" spans="1:7" x14ac:dyDescent="0.3">
      <c r="A95" s="72"/>
      <c r="B95" s="71"/>
      <c r="C95" s="71"/>
      <c r="D95" s="71"/>
      <c r="E95" s="71"/>
      <c r="F95" s="71"/>
      <c r="G95" s="73"/>
    </row>
    <row r="96" spans="1:7" x14ac:dyDescent="0.3">
      <c r="A96" s="72"/>
      <c r="B96" s="71"/>
      <c r="C96" s="71"/>
      <c r="D96" s="71"/>
      <c r="E96" s="71"/>
      <c r="F96" s="71"/>
      <c r="G96" s="73"/>
    </row>
    <row r="97" spans="1:7" x14ac:dyDescent="0.3">
      <c r="A97" s="72"/>
      <c r="B97" s="71"/>
      <c r="C97" s="71"/>
      <c r="D97" s="71"/>
      <c r="E97" s="71"/>
      <c r="F97" s="71"/>
      <c r="G97" s="73"/>
    </row>
    <row r="98" spans="1:7" x14ac:dyDescent="0.3">
      <c r="A98" s="72"/>
      <c r="B98" s="71"/>
      <c r="C98" s="71"/>
      <c r="D98" s="71"/>
      <c r="E98" s="71"/>
      <c r="F98" s="71"/>
      <c r="G98" s="73"/>
    </row>
    <row r="99" spans="1:7" x14ac:dyDescent="0.3">
      <c r="A99" s="72"/>
      <c r="B99" s="71"/>
      <c r="C99" s="71"/>
      <c r="D99" s="71"/>
      <c r="E99" s="71"/>
      <c r="F99" s="71"/>
      <c r="G99" s="73"/>
    </row>
    <row r="100" spans="1:7" x14ac:dyDescent="0.3">
      <c r="A100" s="72"/>
      <c r="B100" s="71"/>
      <c r="C100" s="71"/>
      <c r="D100" s="71"/>
      <c r="E100" s="71"/>
      <c r="F100" s="71"/>
      <c r="G100" s="73"/>
    </row>
    <row r="101" spans="1:7" x14ac:dyDescent="0.3">
      <c r="A101" s="72"/>
      <c r="B101" s="71"/>
      <c r="C101" s="71"/>
      <c r="D101" s="71"/>
      <c r="E101" s="71"/>
      <c r="F101" s="71"/>
      <c r="G101" s="73"/>
    </row>
    <row r="102" spans="1:7" x14ac:dyDescent="0.3">
      <c r="A102" s="72"/>
      <c r="B102" s="71"/>
      <c r="C102" s="71"/>
      <c r="D102" s="71"/>
      <c r="E102" s="71"/>
      <c r="F102" s="71"/>
      <c r="G102" s="73"/>
    </row>
    <row r="103" spans="1:7" x14ac:dyDescent="0.3">
      <c r="A103" s="72"/>
      <c r="B103" s="71"/>
      <c r="C103" s="71"/>
      <c r="D103" s="71"/>
      <c r="E103" s="71"/>
      <c r="F103" s="71"/>
      <c r="G103" s="73"/>
    </row>
    <row r="104" spans="1:7" x14ac:dyDescent="0.3">
      <c r="A104" s="72"/>
      <c r="B104" s="71"/>
      <c r="C104" s="71"/>
      <c r="D104" s="71"/>
      <c r="E104" s="71"/>
      <c r="F104" s="71"/>
      <c r="G104" s="73"/>
    </row>
    <row r="105" spans="1:7" x14ac:dyDescent="0.3">
      <c r="A105" s="72"/>
      <c r="B105" s="71"/>
      <c r="C105" s="71"/>
      <c r="D105" s="71"/>
      <c r="E105" s="71"/>
      <c r="F105" s="71"/>
      <c r="G105" s="73"/>
    </row>
    <row r="106" spans="1:7" x14ac:dyDescent="0.3">
      <c r="A106" s="72"/>
      <c r="B106" s="71"/>
      <c r="C106" s="71"/>
      <c r="D106" s="71"/>
      <c r="E106" s="71"/>
      <c r="F106" s="71"/>
      <c r="G106" s="73"/>
    </row>
    <row r="107" spans="1:7" x14ac:dyDescent="0.3">
      <c r="A107" s="72"/>
      <c r="B107" s="71"/>
      <c r="C107" s="71"/>
      <c r="D107" s="71"/>
      <c r="E107" s="71"/>
      <c r="F107" s="71"/>
      <c r="G107" s="73"/>
    </row>
    <row r="108" spans="1:7" x14ac:dyDescent="0.3">
      <c r="A108" s="72"/>
      <c r="B108" s="71"/>
      <c r="C108" s="71"/>
      <c r="D108" s="71"/>
      <c r="E108" s="71"/>
      <c r="F108" s="71"/>
      <c r="G108" s="73"/>
    </row>
    <row r="109" spans="1:7" x14ac:dyDescent="0.3">
      <c r="A109" s="72"/>
      <c r="B109" s="71"/>
      <c r="C109" s="71"/>
      <c r="D109" s="71"/>
      <c r="E109" s="71"/>
      <c r="F109" s="71"/>
      <c r="G109" s="73"/>
    </row>
    <row r="110" spans="1:7" x14ac:dyDescent="0.3">
      <c r="A110" s="72"/>
      <c r="B110" s="71"/>
      <c r="C110" s="71"/>
      <c r="D110" s="71"/>
      <c r="E110" s="71"/>
      <c r="F110" s="71"/>
      <c r="G110" s="73"/>
    </row>
    <row r="111" spans="1:7" x14ac:dyDescent="0.3">
      <c r="A111" s="72"/>
      <c r="B111" s="71"/>
      <c r="C111" s="71"/>
      <c r="D111" s="71"/>
      <c r="E111" s="71"/>
      <c r="F111" s="71"/>
      <c r="G111" s="73"/>
    </row>
    <row r="112" spans="1:7" x14ac:dyDescent="0.3">
      <c r="A112" s="72"/>
      <c r="B112" s="71"/>
      <c r="C112" s="71"/>
      <c r="D112" s="71"/>
      <c r="E112" s="71"/>
      <c r="F112" s="71"/>
      <c r="G112" s="73"/>
    </row>
    <row r="113" spans="1:7" x14ac:dyDescent="0.3">
      <c r="A113" s="72"/>
      <c r="B113" s="71"/>
      <c r="C113" s="71"/>
      <c r="D113" s="71"/>
      <c r="E113" s="71"/>
      <c r="F113" s="71"/>
      <c r="G113" s="73"/>
    </row>
    <row r="114" spans="1:7" x14ac:dyDescent="0.3">
      <c r="A114" s="72"/>
      <c r="B114" s="71"/>
      <c r="C114" s="71"/>
      <c r="D114" s="71"/>
      <c r="E114" s="71"/>
      <c r="F114" s="71"/>
      <c r="G114" s="73"/>
    </row>
    <row r="115" spans="1:7" x14ac:dyDescent="0.3">
      <c r="A115" s="72"/>
      <c r="B115" s="71"/>
      <c r="C115" s="71"/>
      <c r="D115" s="71"/>
      <c r="E115" s="71"/>
      <c r="F115" s="71"/>
      <c r="G115" s="73"/>
    </row>
    <row r="116" spans="1:7" x14ac:dyDescent="0.3">
      <c r="A116" s="72"/>
      <c r="B116" s="71"/>
      <c r="C116" s="71"/>
      <c r="D116" s="71"/>
      <c r="E116" s="71"/>
      <c r="F116" s="71"/>
      <c r="G116" s="73"/>
    </row>
    <row r="117" spans="1:7" x14ac:dyDescent="0.3">
      <c r="A117" s="72"/>
      <c r="B117" s="71"/>
      <c r="C117" s="71"/>
      <c r="D117" s="71"/>
      <c r="E117" s="71"/>
      <c r="F117" s="71"/>
      <c r="G117" s="73"/>
    </row>
    <row r="118" spans="1:7" x14ac:dyDescent="0.3">
      <c r="A118" s="72"/>
      <c r="B118" s="71"/>
      <c r="C118" s="71"/>
      <c r="D118" s="71"/>
      <c r="E118" s="71"/>
      <c r="F118" s="71"/>
      <c r="G118" s="73"/>
    </row>
    <row r="119" spans="1:7" x14ac:dyDescent="0.3">
      <c r="A119" s="72"/>
      <c r="B119" s="71"/>
      <c r="C119" s="71"/>
      <c r="D119" s="71"/>
      <c r="E119" s="71"/>
      <c r="F119" s="71"/>
      <c r="G119" s="73"/>
    </row>
    <row r="120" spans="1:7" x14ac:dyDescent="0.3">
      <c r="A120" s="72"/>
      <c r="B120" s="71"/>
      <c r="C120" s="71"/>
      <c r="D120" s="71"/>
      <c r="E120" s="71"/>
      <c r="F120" s="71"/>
      <c r="G120" s="73"/>
    </row>
    <row r="121" spans="1:7" x14ac:dyDescent="0.3">
      <c r="A121" s="72"/>
      <c r="B121" s="71"/>
      <c r="C121" s="71"/>
      <c r="D121" s="71"/>
      <c r="E121" s="71"/>
      <c r="F121" s="71"/>
      <c r="G121" s="73"/>
    </row>
    <row r="122" spans="1:7" x14ac:dyDescent="0.3">
      <c r="A122" s="72"/>
      <c r="B122" s="71"/>
      <c r="C122" s="71"/>
      <c r="D122" s="71"/>
      <c r="E122" s="71"/>
      <c r="F122" s="71"/>
      <c r="G122" s="73"/>
    </row>
    <row r="123" spans="1:7" x14ac:dyDescent="0.3">
      <c r="A123" s="72"/>
      <c r="B123" s="71"/>
      <c r="C123" s="71"/>
      <c r="D123" s="71"/>
      <c r="E123" s="71"/>
      <c r="F123" s="71"/>
      <c r="G123" s="73"/>
    </row>
    <row r="124" spans="1:7" x14ac:dyDescent="0.3">
      <c r="A124" s="72"/>
      <c r="B124" s="71"/>
      <c r="C124" s="71"/>
      <c r="D124" s="71"/>
      <c r="E124" s="71"/>
      <c r="F124" s="71"/>
      <c r="G124" s="73"/>
    </row>
    <row r="125" spans="1:7" x14ac:dyDescent="0.3">
      <c r="A125" s="72"/>
      <c r="B125" s="71"/>
      <c r="C125" s="71"/>
      <c r="D125" s="71"/>
      <c r="E125" s="71"/>
      <c r="F125" s="71"/>
      <c r="G125" s="73"/>
    </row>
    <row r="126" spans="1:7" x14ac:dyDescent="0.3">
      <c r="A126" s="72"/>
      <c r="B126" s="71"/>
      <c r="C126" s="71"/>
      <c r="D126" s="71"/>
      <c r="E126" s="71"/>
      <c r="F126" s="71"/>
      <c r="G126" s="73"/>
    </row>
    <row r="127" spans="1:7" x14ac:dyDescent="0.3">
      <c r="A127" s="72"/>
      <c r="B127" s="71"/>
      <c r="C127" s="71"/>
      <c r="D127" s="71"/>
      <c r="E127" s="71"/>
      <c r="F127" s="71"/>
      <c r="G127" s="73"/>
    </row>
    <row r="128" spans="1:7" x14ac:dyDescent="0.3">
      <c r="A128" s="72"/>
      <c r="B128" s="71"/>
      <c r="C128" s="71"/>
      <c r="D128" s="71"/>
      <c r="E128" s="71"/>
      <c r="F128" s="71"/>
      <c r="G128" s="73"/>
    </row>
    <row r="129" spans="1:7" x14ac:dyDescent="0.3">
      <c r="A129" s="72"/>
      <c r="B129" s="71"/>
      <c r="C129" s="71"/>
      <c r="D129" s="71"/>
      <c r="E129" s="71"/>
      <c r="F129" s="71"/>
      <c r="G129" s="73"/>
    </row>
    <row r="130" spans="1:7" x14ac:dyDescent="0.3">
      <c r="A130" s="72"/>
      <c r="B130" s="71"/>
      <c r="C130" s="71"/>
      <c r="D130" s="71"/>
      <c r="E130" s="71"/>
      <c r="F130" s="71"/>
      <c r="G130" s="73"/>
    </row>
    <row r="131" spans="1:7" x14ac:dyDescent="0.3">
      <c r="A131" s="72"/>
      <c r="B131" s="71"/>
      <c r="C131" s="71"/>
      <c r="D131" s="71"/>
      <c r="E131" s="71"/>
      <c r="F131" s="71"/>
      <c r="G131" s="73"/>
    </row>
    <row r="132" spans="1:7" x14ac:dyDescent="0.3">
      <c r="A132" s="72"/>
      <c r="B132" s="71"/>
      <c r="C132" s="71"/>
      <c r="D132" s="71"/>
      <c r="E132" s="71"/>
      <c r="F132" s="71"/>
      <c r="G132" s="73"/>
    </row>
    <row r="133" spans="1:7" x14ac:dyDescent="0.3">
      <c r="A133" s="72"/>
      <c r="B133" s="71"/>
      <c r="C133" s="71"/>
      <c r="D133" s="71"/>
      <c r="E133" s="71"/>
      <c r="F133" s="71"/>
      <c r="G133" s="73"/>
    </row>
    <row r="134" spans="1:7" x14ac:dyDescent="0.3">
      <c r="A134" s="72"/>
      <c r="B134" s="71"/>
      <c r="C134" s="71"/>
      <c r="D134" s="71"/>
      <c r="E134" s="71"/>
      <c r="F134" s="71"/>
      <c r="G134" s="73"/>
    </row>
    <row r="135" spans="1:7" x14ac:dyDescent="0.3">
      <c r="A135" s="72"/>
      <c r="B135" s="71"/>
      <c r="C135" s="71"/>
      <c r="D135" s="71"/>
      <c r="E135" s="71"/>
      <c r="F135" s="71"/>
      <c r="G135" s="73"/>
    </row>
    <row r="136" spans="1:7" x14ac:dyDescent="0.3">
      <c r="A136" s="72"/>
      <c r="B136" s="71"/>
      <c r="C136" s="71"/>
      <c r="D136" s="71"/>
      <c r="E136" s="71"/>
      <c r="F136" s="71"/>
      <c r="G136" s="73"/>
    </row>
    <row r="137" spans="1:7" x14ac:dyDescent="0.3">
      <c r="A137" s="72"/>
      <c r="B137" s="71"/>
      <c r="C137" s="71"/>
      <c r="D137" s="71"/>
      <c r="E137" s="71"/>
      <c r="F137" s="71"/>
      <c r="G137" s="73"/>
    </row>
    <row r="138" spans="1:7" x14ac:dyDescent="0.3">
      <c r="A138" s="72"/>
      <c r="B138" s="71"/>
      <c r="C138" s="71"/>
      <c r="D138" s="71"/>
      <c r="E138" s="71"/>
      <c r="F138" s="71"/>
      <c r="G138" s="73"/>
    </row>
    <row r="139" spans="1:7" x14ac:dyDescent="0.3">
      <c r="A139" s="72"/>
      <c r="B139" s="71"/>
      <c r="C139" s="71"/>
      <c r="D139" s="71"/>
      <c r="E139" s="71"/>
      <c r="F139" s="71"/>
      <c r="G139" s="73"/>
    </row>
    <row r="140" spans="1:7" x14ac:dyDescent="0.3">
      <c r="A140" s="72"/>
      <c r="B140" s="71"/>
      <c r="C140" s="71"/>
      <c r="D140" s="71"/>
      <c r="E140" s="71"/>
      <c r="F140" s="71"/>
      <c r="G140" s="73"/>
    </row>
    <row r="141" spans="1:7" x14ac:dyDescent="0.3">
      <c r="A141" s="72"/>
      <c r="B141" s="71"/>
      <c r="C141" s="71"/>
      <c r="D141" s="71"/>
      <c r="E141" s="71"/>
      <c r="F141" s="71"/>
      <c r="G141" s="73"/>
    </row>
    <row r="142" spans="1:7" x14ac:dyDescent="0.3">
      <c r="A142" s="72"/>
      <c r="B142" s="71"/>
      <c r="C142" s="71"/>
      <c r="D142" s="71"/>
      <c r="E142" s="71"/>
      <c r="F142" s="71"/>
      <c r="G142" s="73"/>
    </row>
    <row r="143" spans="1:7" x14ac:dyDescent="0.3">
      <c r="A143" s="72"/>
      <c r="B143" s="71"/>
      <c r="C143" s="71"/>
      <c r="D143" s="71"/>
      <c r="E143" s="71"/>
      <c r="F143" s="71"/>
      <c r="G143" s="73"/>
    </row>
    <row r="144" spans="1:7" x14ac:dyDescent="0.3">
      <c r="A144" s="72"/>
      <c r="B144" s="71"/>
      <c r="C144" s="71"/>
      <c r="D144" s="71"/>
      <c r="E144" s="71"/>
      <c r="F144" s="71"/>
      <c r="G144" s="73"/>
    </row>
    <row r="145" spans="1:7" x14ac:dyDescent="0.3">
      <c r="A145" s="72"/>
      <c r="B145" s="71"/>
      <c r="C145" s="71"/>
      <c r="D145" s="71"/>
      <c r="E145" s="71"/>
      <c r="F145" s="71"/>
      <c r="G145" s="73"/>
    </row>
    <row r="146" spans="1:7" x14ac:dyDescent="0.3">
      <c r="A146" s="72"/>
      <c r="B146" s="71"/>
      <c r="C146" s="71"/>
      <c r="D146" s="71"/>
      <c r="E146" s="71"/>
      <c r="F146" s="71"/>
      <c r="G146" s="73"/>
    </row>
    <row r="147" spans="1:7" x14ac:dyDescent="0.3">
      <c r="A147" s="72"/>
      <c r="B147" s="71"/>
      <c r="C147" s="71"/>
      <c r="D147" s="71"/>
      <c r="E147" s="71"/>
      <c r="F147" s="71"/>
      <c r="G147" s="73"/>
    </row>
    <row r="148" spans="1:7" x14ac:dyDescent="0.3">
      <c r="A148" s="72"/>
      <c r="B148" s="71"/>
      <c r="C148" s="71"/>
      <c r="D148" s="71"/>
      <c r="E148" s="71"/>
      <c r="F148" s="71"/>
      <c r="G148" s="73"/>
    </row>
    <row r="149" spans="1:7" x14ac:dyDescent="0.3">
      <c r="A149" s="72"/>
      <c r="B149" s="71"/>
      <c r="C149" s="71"/>
      <c r="D149" s="71"/>
      <c r="E149" s="71"/>
      <c r="F149" s="71"/>
      <c r="G149" s="73"/>
    </row>
    <row r="150" spans="1:7" x14ac:dyDescent="0.3">
      <c r="A150" s="72"/>
      <c r="B150" s="71"/>
      <c r="C150" s="71"/>
      <c r="D150" s="71"/>
      <c r="E150" s="71"/>
      <c r="F150" s="71"/>
      <c r="G150" s="73"/>
    </row>
    <row r="151" spans="1:7" x14ac:dyDescent="0.3">
      <c r="A151" s="72"/>
      <c r="B151" s="71"/>
      <c r="C151" s="71"/>
      <c r="D151" s="71"/>
      <c r="E151" s="71"/>
      <c r="F151" s="71"/>
      <c r="G151" s="73"/>
    </row>
    <row r="152" spans="1:7" x14ac:dyDescent="0.3">
      <c r="A152" s="72"/>
      <c r="B152" s="71"/>
      <c r="C152" s="71"/>
      <c r="D152" s="71"/>
      <c r="E152" s="71"/>
      <c r="F152" s="71"/>
      <c r="G152" s="73"/>
    </row>
    <row r="153" spans="1:7" x14ac:dyDescent="0.3">
      <c r="A153" s="72"/>
      <c r="B153" s="71"/>
      <c r="C153" s="71"/>
      <c r="D153" s="71"/>
      <c r="E153" s="71"/>
      <c r="F153" s="71"/>
      <c r="G153" s="73"/>
    </row>
    <row r="154" spans="1:7" x14ac:dyDescent="0.3">
      <c r="A154" s="72"/>
      <c r="B154" s="71"/>
      <c r="C154" s="71"/>
      <c r="D154" s="71"/>
      <c r="E154" s="71"/>
      <c r="F154" s="71"/>
      <c r="G154" s="73"/>
    </row>
    <row r="155" spans="1:7" x14ac:dyDescent="0.3">
      <c r="A155" s="72"/>
      <c r="B155" s="71"/>
      <c r="C155" s="71"/>
      <c r="D155" s="71"/>
      <c r="E155" s="71"/>
      <c r="F155" s="71"/>
      <c r="G155" s="73"/>
    </row>
    <row r="156" spans="1:7" x14ac:dyDescent="0.3">
      <c r="A156" s="72"/>
      <c r="B156" s="71"/>
      <c r="C156" s="71"/>
      <c r="D156" s="71"/>
      <c r="E156" s="71"/>
      <c r="F156" s="71"/>
      <c r="G156" s="73"/>
    </row>
    <row r="157" spans="1:7" x14ac:dyDescent="0.3">
      <c r="A157" s="72"/>
      <c r="B157" s="71"/>
      <c r="C157" s="71"/>
      <c r="D157" s="71"/>
      <c r="E157" s="71"/>
      <c r="F157" s="71"/>
      <c r="G157" s="73"/>
    </row>
    <row r="158" spans="1:7" x14ac:dyDescent="0.3">
      <c r="A158" s="72"/>
      <c r="B158" s="71"/>
      <c r="C158" s="71"/>
      <c r="D158" s="71"/>
      <c r="E158" s="71"/>
      <c r="F158" s="71"/>
      <c r="G158" s="73"/>
    </row>
    <row r="159" spans="1:7" x14ac:dyDescent="0.3">
      <c r="A159" s="72"/>
      <c r="B159" s="71"/>
      <c r="C159" s="71"/>
      <c r="D159" s="71"/>
      <c r="E159" s="71"/>
      <c r="F159" s="71"/>
      <c r="G159" s="73"/>
    </row>
    <row r="160" spans="1:7" x14ac:dyDescent="0.3">
      <c r="A160" s="72"/>
      <c r="B160" s="71"/>
      <c r="C160" s="71"/>
      <c r="D160" s="71"/>
      <c r="E160" s="71"/>
      <c r="F160" s="71"/>
      <c r="G160" s="73"/>
    </row>
    <row r="161" spans="1:7" x14ac:dyDescent="0.3">
      <c r="A161" s="72"/>
      <c r="B161" s="71"/>
      <c r="C161" s="71"/>
      <c r="D161" s="71"/>
      <c r="E161" s="71"/>
      <c r="F161" s="71"/>
      <c r="G161" s="73"/>
    </row>
    <row r="162" spans="1:7" x14ac:dyDescent="0.3">
      <c r="A162" s="72"/>
      <c r="B162" s="71"/>
      <c r="C162" s="71"/>
      <c r="D162" s="71"/>
      <c r="E162" s="71"/>
      <c r="F162" s="71"/>
      <c r="G162" s="73"/>
    </row>
    <row r="163" spans="1:7" x14ac:dyDescent="0.3">
      <c r="A163" s="72"/>
      <c r="B163" s="71"/>
      <c r="C163" s="71"/>
      <c r="D163" s="71"/>
      <c r="E163" s="71"/>
      <c r="F163" s="71"/>
      <c r="G163" s="73"/>
    </row>
    <row r="164" spans="1:7" x14ac:dyDescent="0.3">
      <c r="A164" s="72"/>
      <c r="B164" s="71"/>
      <c r="C164" s="71"/>
      <c r="D164" s="71"/>
      <c r="E164" s="71"/>
      <c r="F164" s="71"/>
      <c r="G164" s="73"/>
    </row>
    <row r="165" spans="1:7" x14ac:dyDescent="0.3">
      <c r="A165" s="72"/>
      <c r="B165" s="71"/>
      <c r="C165" s="71"/>
      <c r="D165" s="71"/>
      <c r="E165" s="71"/>
      <c r="F165" s="71"/>
      <c r="G165" s="73"/>
    </row>
    <row r="166" spans="1:7" x14ac:dyDescent="0.3">
      <c r="A166" s="72"/>
      <c r="B166" s="71"/>
      <c r="C166" s="71"/>
      <c r="D166" s="71"/>
      <c r="E166" s="71"/>
      <c r="F166" s="71"/>
      <c r="G166" s="73"/>
    </row>
    <row r="167" spans="1:7" x14ac:dyDescent="0.3">
      <c r="A167" s="72"/>
      <c r="B167" s="71"/>
      <c r="C167" s="71"/>
      <c r="D167" s="71"/>
      <c r="E167" s="71"/>
      <c r="F167" s="71"/>
      <c r="G167" s="73"/>
    </row>
    <row r="168" spans="1:7" x14ac:dyDescent="0.3">
      <c r="A168" s="72"/>
      <c r="B168" s="71"/>
      <c r="C168" s="71"/>
      <c r="D168" s="71"/>
      <c r="E168" s="71"/>
      <c r="F168" s="71"/>
      <c r="G168" s="73"/>
    </row>
    <row r="169" spans="1:7" x14ac:dyDescent="0.3">
      <c r="A169" s="72"/>
      <c r="B169" s="71"/>
      <c r="C169" s="71"/>
      <c r="D169" s="71"/>
      <c r="E169" s="71"/>
      <c r="F169" s="71"/>
      <c r="G169" s="73"/>
    </row>
    <row r="170" spans="1:7" x14ac:dyDescent="0.3">
      <c r="A170" s="72"/>
      <c r="B170" s="71"/>
      <c r="C170" s="71"/>
      <c r="D170" s="71"/>
      <c r="E170" s="71"/>
      <c r="F170" s="71"/>
      <c r="G170" s="73"/>
    </row>
    <row r="171" spans="1:7" x14ac:dyDescent="0.3">
      <c r="A171" s="72"/>
      <c r="B171" s="71"/>
      <c r="C171" s="71"/>
      <c r="D171" s="71"/>
      <c r="E171" s="71"/>
      <c r="F171" s="71"/>
      <c r="G171" s="73"/>
    </row>
    <row r="172" spans="1:7" x14ac:dyDescent="0.3">
      <c r="A172" s="72"/>
      <c r="B172" s="71"/>
      <c r="C172" s="71"/>
      <c r="D172" s="71"/>
      <c r="E172" s="71"/>
      <c r="F172" s="71"/>
      <c r="G172" s="73"/>
    </row>
    <row r="173" spans="1:7" x14ac:dyDescent="0.3">
      <c r="A173" s="72"/>
      <c r="B173" s="71"/>
      <c r="C173" s="71"/>
      <c r="D173" s="71"/>
      <c r="E173" s="71"/>
      <c r="F173" s="71"/>
      <c r="G173" s="73"/>
    </row>
    <row r="174" spans="1:7" x14ac:dyDescent="0.3">
      <c r="A174" s="72"/>
      <c r="B174" s="71"/>
      <c r="C174" s="71"/>
      <c r="D174" s="71"/>
      <c r="E174" s="71"/>
      <c r="F174" s="71"/>
      <c r="G174" s="73"/>
    </row>
    <row r="175" spans="1:7" x14ac:dyDescent="0.3">
      <c r="A175" s="72"/>
      <c r="B175" s="71"/>
      <c r="C175" s="71"/>
      <c r="D175" s="71"/>
      <c r="E175" s="71"/>
      <c r="F175" s="71"/>
      <c r="G175" s="73"/>
    </row>
    <row r="176" spans="1:7" x14ac:dyDescent="0.3">
      <c r="A176" s="72"/>
      <c r="B176" s="71"/>
      <c r="C176" s="71"/>
      <c r="D176" s="71"/>
      <c r="E176" s="71"/>
      <c r="F176" s="71"/>
      <c r="G176" s="73"/>
    </row>
    <row r="177" spans="1:7" x14ac:dyDescent="0.3">
      <c r="A177" s="72"/>
      <c r="B177" s="71"/>
      <c r="C177" s="71"/>
      <c r="D177" s="71"/>
      <c r="E177" s="71"/>
      <c r="F177" s="71"/>
      <c r="G177" s="73"/>
    </row>
    <row r="178" spans="1:7" x14ac:dyDescent="0.3">
      <c r="A178" s="72"/>
      <c r="B178" s="71"/>
      <c r="C178" s="71"/>
      <c r="D178" s="71"/>
      <c r="E178" s="71"/>
      <c r="F178" s="71"/>
      <c r="G178" s="73"/>
    </row>
    <row r="179" spans="1:7" x14ac:dyDescent="0.3">
      <c r="A179" s="72"/>
      <c r="B179" s="71"/>
      <c r="C179" s="71"/>
      <c r="D179" s="71"/>
      <c r="E179" s="71"/>
      <c r="F179" s="71"/>
      <c r="G179" s="73"/>
    </row>
    <row r="180" spans="1:7" x14ac:dyDescent="0.3">
      <c r="A180" s="72"/>
      <c r="B180" s="71"/>
      <c r="C180" s="71"/>
      <c r="D180" s="71"/>
      <c r="E180" s="71"/>
      <c r="F180" s="71"/>
      <c r="G180" s="73"/>
    </row>
    <row r="181" spans="1:7" x14ac:dyDescent="0.3">
      <c r="A181" s="72"/>
      <c r="B181" s="71"/>
      <c r="C181" s="71"/>
      <c r="D181" s="71"/>
      <c r="E181" s="71"/>
      <c r="F181" s="71"/>
      <c r="G181" s="73"/>
    </row>
    <row r="182" spans="1:7" x14ac:dyDescent="0.3">
      <c r="A182" s="72"/>
      <c r="B182" s="71"/>
      <c r="C182" s="71"/>
      <c r="D182" s="71"/>
      <c r="E182" s="71"/>
      <c r="F182" s="71"/>
      <c r="G182" s="73"/>
    </row>
    <row r="183" spans="1:7" x14ac:dyDescent="0.3">
      <c r="A183" s="72"/>
      <c r="B183" s="71"/>
      <c r="C183" s="71"/>
      <c r="D183" s="71"/>
      <c r="E183" s="71"/>
      <c r="F183" s="71"/>
      <c r="G183" s="73"/>
    </row>
    <row r="184" spans="1:7" x14ac:dyDescent="0.3">
      <c r="A184" s="72"/>
      <c r="B184" s="71"/>
      <c r="C184" s="71"/>
      <c r="D184" s="71"/>
      <c r="E184" s="71"/>
      <c r="F184" s="71"/>
      <c r="G184" s="73"/>
    </row>
    <row r="185" spans="1:7" x14ac:dyDescent="0.3">
      <c r="A185" s="72"/>
      <c r="B185" s="71"/>
      <c r="C185" s="71"/>
      <c r="D185" s="71"/>
      <c r="E185" s="71"/>
      <c r="F185" s="71"/>
      <c r="G185" s="73"/>
    </row>
    <row r="186" spans="1:7" x14ac:dyDescent="0.3">
      <c r="A186" s="72"/>
      <c r="B186" s="71"/>
      <c r="C186" s="71"/>
      <c r="D186" s="71"/>
      <c r="E186" s="71"/>
      <c r="F186" s="71"/>
      <c r="G186" s="73"/>
    </row>
    <row r="187" spans="1:7" x14ac:dyDescent="0.3">
      <c r="A187" s="72"/>
      <c r="B187" s="71"/>
      <c r="C187" s="71"/>
      <c r="D187" s="71"/>
      <c r="E187" s="71"/>
      <c r="F187" s="71"/>
      <c r="G187" s="73"/>
    </row>
    <row r="188" spans="1:7" x14ac:dyDescent="0.3">
      <c r="A188" s="72"/>
      <c r="B188" s="71"/>
      <c r="C188" s="71"/>
      <c r="D188" s="71"/>
      <c r="E188" s="71"/>
      <c r="F188" s="71"/>
      <c r="G188" s="73"/>
    </row>
    <row r="189" spans="1:7" x14ac:dyDescent="0.3">
      <c r="A189" s="72"/>
      <c r="B189" s="71"/>
      <c r="C189" s="71"/>
      <c r="D189" s="71"/>
      <c r="E189" s="71"/>
      <c r="F189" s="71"/>
      <c r="G189" s="73"/>
    </row>
    <row r="190" spans="1:7" x14ac:dyDescent="0.3">
      <c r="A190" s="72"/>
      <c r="B190" s="71"/>
      <c r="C190" s="71"/>
      <c r="D190" s="71"/>
      <c r="E190" s="71"/>
      <c r="F190" s="71"/>
      <c r="G190" s="73"/>
    </row>
    <row r="191" spans="1:7" x14ac:dyDescent="0.3">
      <c r="A191" s="72"/>
      <c r="B191" s="71"/>
      <c r="C191" s="71"/>
      <c r="D191" s="71"/>
      <c r="E191" s="71"/>
      <c r="F191" s="71"/>
      <c r="G191" s="73"/>
    </row>
    <row r="192" spans="1:7" x14ac:dyDescent="0.3">
      <c r="A192" s="72"/>
      <c r="B192" s="71"/>
      <c r="C192" s="71"/>
      <c r="D192" s="71"/>
      <c r="E192" s="71"/>
      <c r="F192" s="71"/>
      <c r="G192" s="73"/>
    </row>
    <row r="193" spans="1:7" x14ac:dyDescent="0.3">
      <c r="A193" s="72"/>
      <c r="B193" s="71"/>
      <c r="C193" s="71"/>
      <c r="D193" s="71"/>
      <c r="E193" s="71"/>
      <c r="F193" s="71"/>
      <c r="G193" s="73"/>
    </row>
    <row r="194" spans="1:7" x14ac:dyDescent="0.3">
      <c r="A194" s="72"/>
      <c r="B194" s="71"/>
      <c r="C194" s="71"/>
      <c r="D194" s="71"/>
      <c r="E194" s="71"/>
      <c r="F194" s="71"/>
      <c r="G194" s="73"/>
    </row>
    <row r="195" spans="1:7" x14ac:dyDescent="0.3">
      <c r="A195" s="72"/>
      <c r="B195" s="71"/>
      <c r="C195" s="71"/>
      <c r="D195" s="71"/>
      <c r="E195" s="71"/>
      <c r="F195" s="71"/>
      <c r="G195" s="73"/>
    </row>
    <row r="196" spans="1:7" x14ac:dyDescent="0.3">
      <c r="A196" s="72"/>
      <c r="B196" s="71"/>
      <c r="C196" s="71"/>
      <c r="D196" s="71"/>
      <c r="E196" s="71"/>
      <c r="F196" s="71"/>
      <c r="G196" s="73"/>
    </row>
    <row r="197" spans="1:7" x14ac:dyDescent="0.3">
      <c r="A197" s="72"/>
      <c r="B197" s="71"/>
      <c r="C197" s="71"/>
      <c r="D197" s="71"/>
      <c r="E197" s="71"/>
      <c r="F197" s="71"/>
      <c r="G197" s="73"/>
    </row>
    <row r="198" spans="1:7" x14ac:dyDescent="0.3">
      <c r="A198" s="72"/>
      <c r="B198" s="71"/>
      <c r="C198" s="71"/>
      <c r="D198" s="71"/>
      <c r="E198" s="71"/>
      <c r="F198" s="71"/>
      <c r="G198" s="73"/>
    </row>
    <row r="199" spans="1:7" x14ac:dyDescent="0.3">
      <c r="A199" s="72"/>
      <c r="B199" s="71"/>
      <c r="C199" s="71"/>
      <c r="D199" s="71"/>
      <c r="E199" s="71"/>
      <c r="F199" s="71"/>
      <c r="G199" s="73"/>
    </row>
    <row r="200" spans="1:7" x14ac:dyDescent="0.3">
      <c r="A200" s="72"/>
      <c r="B200" s="71"/>
      <c r="C200" s="71"/>
      <c r="D200" s="71"/>
      <c r="E200" s="71"/>
      <c r="F200" s="71"/>
      <c r="G200" s="73"/>
    </row>
    <row r="201" spans="1:7" x14ac:dyDescent="0.3">
      <c r="A201" s="72"/>
      <c r="B201" s="71"/>
      <c r="C201" s="71"/>
      <c r="D201" s="71"/>
      <c r="E201" s="71"/>
      <c r="F201" s="71"/>
      <c r="G201" s="73"/>
    </row>
    <row r="202" spans="1:7" x14ac:dyDescent="0.3">
      <c r="A202" s="72"/>
      <c r="B202" s="71"/>
      <c r="C202" s="71"/>
      <c r="D202" s="71"/>
      <c r="E202" s="71"/>
      <c r="F202" s="71"/>
      <c r="G202" s="73"/>
    </row>
    <row r="203" spans="1:7" x14ac:dyDescent="0.3">
      <c r="A203" s="72"/>
      <c r="B203" s="71"/>
      <c r="C203" s="71"/>
      <c r="D203" s="71"/>
      <c r="E203" s="71"/>
      <c r="F203" s="71"/>
      <c r="G203" s="73"/>
    </row>
    <row r="204" spans="1:7" x14ac:dyDescent="0.3">
      <c r="A204" s="72"/>
      <c r="B204" s="71"/>
      <c r="C204" s="71"/>
      <c r="D204" s="71"/>
      <c r="E204" s="71"/>
      <c r="F204" s="71"/>
      <c r="G204" s="73"/>
    </row>
    <row r="205" spans="1:7" x14ac:dyDescent="0.3">
      <c r="A205" s="72"/>
      <c r="B205" s="71"/>
      <c r="C205" s="71"/>
      <c r="D205" s="71"/>
      <c r="E205" s="71"/>
      <c r="F205" s="71"/>
      <c r="G205" s="73"/>
    </row>
    <row r="206" spans="1:7" x14ac:dyDescent="0.3">
      <c r="A206" s="72"/>
      <c r="B206" s="71"/>
      <c r="C206" s="71"/>
      <c r="D206" s="71"/>
      <c r="E206" s="71"/>
      <c r="F206" s="71"/>
      <c r="G206" s="73"/>
    </row>
    <row r="207" spans="1:7" x14ac:dyDescent="0.3">
      <c r="A207" s="72"/>
      <c r="B207" s="71"/>
      <c r="C207" s="71"/>
      <c r="D207" s="71"/>
      <c r="E207" s="71"/>
      <c r="F207" s="71"/>
      <c r="G207" s="73"/>
    </row>
    <row r="208" spans="1:7" x14ac:dyDescent="0.3">
      <c r="A208" s="72"/>
      <c r="B208" s="71"/>
      <c r="C208" s="71"/>
      <c r="D208" s="71"/>
      <c r="E208" s="71"/>
      <c r="F208" s="71"/>
      <c r="G208" s="73"/>
    </row>
    <row r="209" spans="1:7" x14ac:dyDescent="0.3">
      <c r="A209" s="72"/>
      <c r="B209" s="71"/>
      <c r="C209" s="71"/>
      <c r="D209" s="71"/>
      <c r="E209" s="71"/>
      <c r="F209" s="71"/>
      <c r="G209" s="73"/>
    </row>
    <row r="210" spans="1:7" x14ac:dyDescent="0.3">
      <c r="A210" s="72"/>
      <c r="B210" s="71"/>
      <c r="C210" s="71"/>
      <c r="D210" s="71"/>
      <c r="E210" s="71"/>
      <c r="F210" s="71"/>
      <c r="G210" s="73"/>
    </row>
    <row r="211" spans="1:7" x14ac:dyDescent="0.3">
      <c r="A211" s="72"/>
      <c r="B211" s="71"/>
      <c r="C211" s="71"/>
      <c r="D211" s="71"/>
      <c r="E211" s="71"/>
      <c r="F211" s="71"/>
      <c r="G211" s="73"/>
    </row>
    <row r="212" spans="1:7" x14ac:dyDescent="0.3">
      <c r="A212" s="72"/>
      <c r="B212" s="71"/>
      <c r="C212" s="71"/>
      <c r="D212" s="71"/>
      <c r="E212" s="71"/>
      <c r="F212" s="71"/>
      <c r="G212" s="73"/>
    </row>
    <row r="213" spans="1:7" x14ac:dyDescent="0.3">
      <c r="A213" s="72"/>
      <c r="B213" s="71"/>
      <c r="C213" s="71"/>
      <c r="D213" s="71"/>
      <c r="E213" s="71"/>
      <c r="F213" s="71"/>
      <c r="G213" s="73"/>
    </row>
    <row r="214" spans="1:7" x14ac:dyDescent="0.3">
      <c r="A214" s="72"/>
      <c r="B214" s="71"/>
      <c r="C214" s="71"/>
      <c r="D214" s="71"/>
      <c r="E214" s="71"/>
      <c r="F214" s="71"/>
      <c r="G214" s="73"/>
    </row>
    <row r="215" spans="1:7" x14ac:dyDescent="0.3">
      <c r="A215" s="72"/>
      <c r="B215" s="71"/>
      <c r="C215" s="71"/>
      <c r="D215" s="71"/>
      <c r="E215" s="71"/>
      <c r="F215" s="71"/>
      <c r="G215" s="73"/>
    </row>
    <row r="216" spans="1:7" x14ac:dyDescent="0.3">
      <c r="A216" s="72"/>
      <c r="B216" s="71"/>
      <c r="C216" s="71"/>
      <c r="D216" s="71"/>
      <c r="E216" s="71"/>
      <c r="F216" s="71"/>
      <c r="G216" s="73"/>
    </row>
    <row r="217" spans="1:7" x14ac:dyDescent="0.3">
      <c r="A217" s="72"/>
      <c r="B217" s="71"/>
      <c r="C217" s="71"/>
      <c r="D217" s="71"/>
      <c r="E217" s="71"/>
      <c r="F217" s="71"/>
      <c r="G217" s="73"/>
    </row>
    <row r="218" spans="1:7" x14ac:dyDescent="0.3">
      <c r="A218" s="72"/>
      <c r="B218" s="71"/>
      <c r="C218" s="71"/>
      <c r="D218" s="71"/>
      <c r="E218" s="71"/>
      <c r="F218" s="71"/>
      <c r="G218" s="73"/>
    </row>
    <row r="219" spans="1:7" x14ac:dyDescent="0.3">
      <c r="A219" s="72"/>
      <c r="B219" s="71"/>
      <c r="C219" s="71"/>
      <c r="D219" s="71"/>
      <c r="E219" s="71"/>
      <c r="F219" s="71"/>
      <c r="G219" s="73"/>
    </row>
    <row r="220" spans="1:7" x14ac:dyDescent="0.3">
      <c r="A220" s="72"/>
      <c r="B220" s="71"/>
      <c r="C220" s="71"/>
      <c r="D220" s="71"/>
      <c r="E220" s="71"/>
      <c r="F220" s="71"/>
      <c r="G220" s="73"/>
    </row>
    <row r="221" spans="1:7" x14ac:dyDescent="0.3">
      <c r="A221" s="72"/>
      <c r="B221" s="71"/>
      <c r="C221" s="71"/>
      <c r="D221" s="71"/>
      <c r="E221" s="71"/>
      <c r="F221" s="71"/>
      <c r="G221" s="73"/>
    </row>
    <row r="222" spans="1:7" x14ac:dyDescent="0.3">
      <c r="A222" s="72"/>
      <c r="B222" s="71"/>
      <c r="C222" s="71"/>
      <c r="D222" s="71"/>
      <c r="E222" s="71"/>
      <c r="F222" s="71"/>
      <c r="G222" s="73"/>
    </row>
    <row r="223" spans="1:7" x14ac:dyDescent="0.3">
      <c r="A223" s="72"/>
      <c r="B223" s="71"/>
      <c r="C223" s="71"/>
      <c r="D223" s="71"/>
      <c r="E223" s="71"/>
      <c r="F223" s="71"/>
      <c r="G223" s="73"/>
    </row>
    <row r="224" spans="1:7" x14ac:dyDescent="0.3">
      <c r="A224" s="72"/>
      <c r="B224" s="71"/>
      <c r="C224" s="71"/>
      <c r="D224" s="71"/>
      <c r="E224" s="71"/>
      <c r="F224" s="71"/>
      <c r="G224" s="73"/>
    </row>
    <row r="225" spans="1:7" x14ac:dyDescent="0.3">
      <c r="A225" s="72"/>
      <c r="B225" s="71"/>
      <c r="C225" s="71"/>
      <c r="D225" s="71"/>
      <c r="E225" s="71"/>
      <c r="F225" s="71"/>
      <c r="G225" s="73"/>
    </row>
    <row r="226" spans="1:7" x14ac:dyDescent="0.3">
      <c r="A226" s="72"/>
      <c r="B226" s="71"/>
      <c r="C226" s="71"/>
      <c r="D226" s="71"/>
      <c r="E226" s="71"/>
      <c r="F226" s="71"/>
      <c r="G226" s="73"/>
    </row>
    <row r="227" spans="1:7" x14ac:dyDescent="0.3">
      <c r="A227" s="72"/>
      <c r="B227" s="71"/>
      <c r="C227" s="71"/>
      <c r="D227" s="71"/>
      <c r="E227" s="71"/>
      <c r="F227" s="71"/>
      <c r="G227" s="73"/>
    </row>
    <row r="228" spans="1:7" x14ac:dyDescent="0.3">
      <c r="A228" s="72"/>
      <c r="B228" s="71"/>
      <c r="C228" s="71"/>
      <c r="D228" s="71"/>
      <c r="E228" s="71"/>
      <c r="F228" s="71"/>
      <c r="G228" s="73"/>
    </row>
    <row r="229" spans="1:7" x14ac:dyDescent="0.3">
      <c r="A229" s="72"/>
      <c r="B229" s="71"/>
      <c r="C229" s="71"/>
      <c r="D229" s="71"/>
      <c r="E229" s="71"/>
      <c r="F229" s="71"/>
      <c r="G229" s="73"/>
    </row>
    <row r="230" spans="1:7" x14ac:dyDescent="0.3">
      <c r="A230" s="72"/>
      <c r="B230" s="71"/>
      <c r="C230" s="71"/>
      <c r="D230" s="71"/>
      <c r="E230" s="71"/>
      <c r="F230" s="71"/>
      <c r="G230" s="73"/>
    </row>
    <row r="231" spans="1:7" x14ac:dyDescent="0.3">
      <c r="A231" s="72"/>
      <c r="B231" s="71"/>
      <c r="C231" s="71"/>
      <c r="D231" s="71"/>
      <c r="E231" s="71"/>
      <c r="F231" s="71"/>
      <c r="G231" s="73"/>
    </row>
    <row r="232" spans="1:7" x14ac:dyDescent="0.3">
      <c r="A232" s="72"/>
      <c r="B232" s="71"/>
      <c r="C232" s="71"/>
      <c r="D232" s="71"/>
      <c r="E232" s="71"/>
      <c r="F232" s="71"/>
      <c r="G232" s="73"/>
    </row>
    <row r="233" spans="1:7" x14ac:dyDescent="0.3">
      <c r="A233" s="72"/>
      <c r="B233" s="71"/>
      <c r="C233" s="71"/>
      <c r="D233" s="71"/>
      <c r="E233" s="71"/>
      <c r="F233" s="71"/>
      <c r="G233" s="73"/>
    </row>
    <row r="234" spans="1:7" x14ac:dyDescent="0.3">
      <c r="A234" s="72"/>
      <c r="B234" s="71"/>
      <c r="C234" s="71"/>
      <c r="D234" s="71"/>
      <c r="E234" s="71"/>
      <c r="F234" s="71"/>
      <c r="G234" s="73"/>
    </row>
    <row r="235" spans="1:7" x14ac:dyDescent="0.3">
      <c r="A235" s="72"/>
      <c r="B235" s="71"/>
      <c r="C235" s="71"/>
      <c r="D235" s="71"/>
      <c r="E235" s="71"/>
      <c r="F235" s="71"/>
      <c r="G235" s="73"/>
    </row>
    <row r="236" spans="1:7" x14ac:dyDescent="0.3">
      <c r="A236" s="72"/>
      <c r="B236" s="71"/>
      <c r="C236" s="71"/>
      <c r="D236" s="71"/>
      <c r="E236" s="71"/>
      <c r="F236" s="71"/>
      <c r="G236" s="73"/>
    </row>
    <row r="237" spans="1:7" x14ac:dyDescent="0.3">
      <c r="A237" s="72"/>
      <c r="B237" s="71"/>
      <c r="C237" s="71"/>
      <c r="D237" s="71"/>
      <c r="E237" s="71"/>
      <c r="F237" s="71"/>
      <c r="G237" s="73"/>
    </row>
    <row r="238" spans="1:7" x14ac:dyDescent="0.3">
      <c r="A238" s="72"/>
      <c r="B238" s="71"/>
      <c r="C238" s="71"/>
      <c r="D238" s="71"/>
      <c r="E238" s="71"/>
      <c r="F238" s="71"/>
      <c r="G238" s="73"/>
    </row>
    <row r="239" spans="1:7" x14ac:dyDescent="0.3">
      <c r="A239" s="72"/>
      <c r="B239" s="71"/>
      <c r="C239" s="71"/>
      <c r="D239" s="71"/>
      <c r="E239" s="71"/>
      <c r="F239" s="71"/>
      <c r="G239" s="73"/>
    </row>
    <row r="240" spans="1:7" x14ac:dyDescent="0.3">
      <c r="A240" s="72"/>
      <c r="B240" s="71"/>
      <c r="C240" s="71"/>
      <c r="D240" s="71"/>
      <c r="E240" s="71"/>
      <c r="F240" s="71"/>
      <c r="G240" s="73"/>
    </row>
    <row r="241" spans="1:7" x14ac:dyDescent="0.3">
      <c r="A241" s="72"/>
      <c r="B241" s="71"/>
      <c r="C241" s="71"/>
      <c r="D241" s="71"/>
      <c r="E241" s="71"/>
      <c r="F241" s="71"/>
      <c r="G241" s="73"/>
    </row>
    <row r="242" spans="1:7" x14ac:dyDescent="0.3">
      <c r="A242" s="72"/>
      <c r="B242" s="71"/>
      <c r="C242" s="71"/>
      <c r="D242" s="71"/>
      <c r="E242" s="71"/>
      <c r="F242" s="71"/>
      <c r="G242" s="73"/>
    </row>
    <row r="243" spans="1:7" x14ac:dyDescent="0.3">
      <c r="A243" s="72"/>
      <c r="B243" s="71"/>
      <c r="C243" s="71"/>
      <c r="D243" s="71"/>
      <c r="E243" s="71"/>
      <c r="F243" s="71"/>
      <c r="G243" s="73"/>
    </row>
    <row r="244" spans="1:7" x14ac:dyDescent="0.3">
      <c r="A244" s="72"/>
      <c r="B244" s="71"/>
      <c r="C244" s="71"/>
      <c r="D244" s="71"/>
      <c r="E244" s="71"/>
      <c r="F244" s="71"/>
      <c r="G244" s="73"/>
    </row>
    <row r="245" spans="1:7" x14ac:dyDescent="0.3">
      <c r="A245" s="72"/>
      <c r="B245" s="71"/>
      <c r="C245" s="71"/>
      <c r="D245" s="71"/>
      <c r="E245" s="71"/>
      <c r="F245" s="71"/>
      <c r="G245" s="73"/>
    </row>
    <row r="246" spans="1:7" x14ac:dyDescent="0.3">
      <c r="A246" s="72"/>
      <c r="B246" s="71"/>
      <c r="C246" s="71"/>
      <c r="D246" s="71"/>
      <c r="E246" s="71"/>
      <c r="F246" s="71"/>
      <c r="G246" s="73"/>
    </row>
    <row r="247" spans="1:7" x14ac:dyDescent="0.3">
      <c r="A247" s="72"/>
      <c r="B247" s="71"/>
      <c r="C247" s="71"/>
      <c r="D247" s="71"/>
      <c r="E247" s="71"/>
      <c r="F247" s="71"/>
      <c r="G247" s="73"/>
    </row>
    <row r="248" spans="1:7" x14ac:dyDescent="0.3">
      <c r="A248" s="72"/>
      <c r="B248" s="71"/>
      <c r="C248" s="71"/>
      <c r="D248" s="71"/>
      <c r="E248" s="71"/>
      <c r="F248" s="71"/>
      <c r="G248" s="73"/>
    </row>
    <row r="249" spans="1:7" x14ac:dyDescent="0.3">
      <c r="A249" s="72"/>
      <c r="B249" s="71"/>
      <c r="C249" s="71"/>
      <c r="D249" s="71"/>
      <c r="E249" s="71"/>
      <c r="F249" s="71"/>
      <c r="G249" s="73"/>
    </row>
    <row r="250" spans="1:7" x14ac:dyDescent="0.3">
      <c r="A250" s="72"/>
      <c r="B250" s="71"/>
      <c r="C250" s="71"/>
      <c r="D250" s="71"/>
      <c r="E250" s="71"/>
      <c r="F250" s="71"/>
      <c r="G250" s="73"/>
    </row>
    <row r="251" spans="1:7" x14ac:dyDescent="0.3">
      <c r="A251" s="72"/>
      <c r="B251" s="71"/>
      <c r="C251" s="71"/>
      <c r="D251" s="71"/>
      <c r="E251" s="71"/>
      <c r="F251" s="71"/>
      <c r="G251" s="73"/>
    </row>
    <row r="252" spans="1:7" x14ac:dyDescent="0.3">
      <c r="A252" s="72"/>
      <c r="B252" s="71"/>
      <c r="C252" s="71"/>
      <c r="D252" s="71"/>
      <c r="E252" s="71"/>
      <c r="F252" s="71"/>
      <c r="G252" s="73"/>
    </row>
    <row r="253" spans="1:7" x14ac:dyDescent="0.3">
      <c r="A253" s="72"/>
      <c r="B253" s="71"/>
      <c r="C253" s="71"/>
      <c r="D253" s="71"/>
      <c r="E253" s="71"/>
      <c r="F253" s="71"/>
      <c r="G253" s="73"/>
    </row>
    <row r="254" spans="1:7" x14ac:dyDescent="0.3">
      <c r="A254" s="72"/>
      <c r="B254" s="71"/>
      <c r="C254" s="71"/>
      <c r="D254" s="71"/>
      <c r="E254" s="71"/>
      <c r="F254" s="71"/>
      <c r="G254" s="73"/>
    </row>
    <row r="255" spans="1:7" x14ac:dyDescent="0.3">
      <c r="A255" s="72"/>
      <c r="B255" s="71"/>
      <c r="C255" s="71"/>
      <c r="D255" s="71"/>
      <c r="E255" s="71"/>
      <c r="F255" s="71"/>
      <c r="G255" s="73"/>
    </row>
    <row r="256" spans="1:7" x14ac:dyDescent="0.3">
      <c r="A256" s="72"/>
      <c r="B256" s="71"/>
      <c r="C256" s="71"/>
      <c r="D256" s="71"/>
      <c r="E256" s="71"/>
      <c r="F256" s="71"/>
      <c r="G256" s="73"/>
    </row>
    <row r="257" spans="1:7" x14ac:dyDescent="0.3">
      <c r="A257" s="72"/>
      <c r="B257" s="71"/>
      <c r="C257" s="71"/>
      <c r="D257" s="71"/>
      <c r="E257" s="71"/>
      <c r="F257" s="71"/>
      <c r="G257" s="73"/>
    </row>
    <row r="258" spans="1:7" x14ac:dyDescent="0.3">
      <c r="A258" s="72"/>
      <c r="B258" s="71"/>
      <c r="C258" s="71"/>
      <c r="D258" s="71"/>
      <c r="E258" s="71"/>
      <c r="F258" s="71"/>
      <c r="G258" s="73"/>
    </row>
    <row r="259" spans="1:7" x14ac:dyDescent="0.3">
      <c r="A259" s="72"/>
      <c r="B259" s="71"/>
      <c r="C259" s="71"/>
      <c r="D259" s="71"/>
      <c r="E259" s="71"/>
      <c r="F259" s="71"/>
      <c r="G259" s="73"/>
    </row>
    <row r="260" spans="1:7" x14ac:dyDescent="0.3">
      <c r="A260" s="72"/>
      <c r="B260" s="71"/>
      <c r="C260" s="71"/>
      <c r="D260" s="71"/>
      <c r="E260" s="71"/>
      <c r="F260" s="71"/>
      <c r="G260" s="73"/>
    </row>
    <row r="261" spans="1:7" x14ac:dyDescent="0.3">
      <c r="A261" s="72"/>
      <c r="B261" s="71"/>
      <c r="C261" s="71"/>
      <c r="D261" s="71"/>
      <c r="E261" s="71"/>
      <c r="F261" s="71"/>
      <c r="G261" s="73"/>
    </row>
    <row r="262" spans="1:7" x14ac:dyDescent="0.3">
      <c r="A262" s="72"/>
      <c r="B262" s="71"/>
      <c r="C262" s="71"/>
      <c r="D262" s="71"/>
      <c r="E262" s="71"/>
      <c r="F262" s="71"/>
      <c r="G262" s="73"/>
    </row>
    <row r="263" spans="1:7" x14ac:dyDescent="0.3">
      <c r="A263" s="72"/>
      <c r="B263" s="71"/>
      <c r="C263" s="71"/>
      <c r="D263" s="71"/>
      <c r="E263" s="71"/>
      <c r="F263" s="71"/>
      <c r="G263" s="73"/>
    </row>
    <row r="264" spans="1:7" x14ac:dyDescent="0.3">
      <c r="A264" s="72"/>
      <c r="B264" s="71"/>
      <c r="C264" s="71"/>
      <c r="D264" s="71"/>
      <c r="E264" s="71"/>
      <c r="F264" s="71"/>
      <c r="G264" s="73"/>
    </row>
    <row r="265" spans="1:7" x14ac:dyDescent="0.3">
      <c r="A265" s="72"/>
      <c r="B265" s="71"/>
      <c r="C265" s="71"/>
      <c r="D265" s="71"/>
      <c r="E265" s="71"/>
      <c r="F265" s="71"/>
      <c r="G265" s="73"/>
    </row>
    <row r="266" spans="1:7" x14ac:dyDescent="0.3">
      <c r="A266" s="72"/>
      <c r="B266" s="71"/>
      <c r="C266" s="71"/>
      <c r="D266" s="71"/>
      <c r="E266" s="71"/>
      <c r="F266" s="71"/>
      <c r="G266" s="73"/>
    </row>
    <row r="267" spans="1:7" x14ac:dyDescent="0.3">
      <c r="A267" s="72"/>
      <c r="B267" s="71"/>
      <c r="C267" s="71"/>
      <c r="D267" s="71"/>
      <c r="E267" s="71"/>
      <c r="F267" s="71"/>
      <c r="G267" s="73"/>
    </row>
    <row r="268" spans="1:7" x14ac:dyDescent="0.3">
      <c r="A268" s="72"/>
      <c r="B268" s="71"/>
      <c r="C268" s="71"/>
      <c r="D268" s="71"/>
      <c r="E268" s="71"/>
      <c r="F268" s="71"/>
      <c r="G268" s="73"/>
    </row>
    <row r="269" spans="1:7" x14ac:dyDescent="0.3">
      <c r="A269" s="72"/>
      <c r="B269" s="71"/>
      <c r="C269" s="71"/>
      <c r="D269" s="71"/>
      <c r="E269" s="71"/>
      <c r="F269" s="71"/>
      <c r="G269" s="73"/>
    </row>
    <row r="270" spans="1:7" x14ac:dyDescent="0.3">
      <c r="A270" s="72"/>
      <c r="B270" s="71"/>
      <c r="C270" s="71"/>
      <c r="D270" s="71"/>
      <c r="E270" s="71"/>
      <c r="F270" s="71"/>
      <c r="G270" s="73"/>
    </row>
    <row r="271" spans="1:7" x14ac:dyDescent="0.3">
      <c r="A271" s="72"/>
      <c r="B271" s="71"/>
      <c r="C271" s="71"/>
      <c r="D271" s="71"/>
      <c r="E271" s="71"/>
      <c r="F271" s="71"/>
      <c r="G271" s="73"/>
    </row>
    <row r="272" spans="1:7" x14ac:dyDescent="0.3">
      <c r="A272" s="72"/>
      <c r="B272" s="71"/>
      <c r="C272" s="71"/>
      <c r="D272" s="71"/>
      <c r="E272" s="71"/>
      <c r="F272" s="71"/>
      <c r="G272" s="73"/>
    </row>
    <row r="273" spans="1:7" x14ac:dyDescent="0.3">
      <c r="A273" s="72"/>
      <c r="B273" s="71"/>
      <c r="C273" s="71"/>
      <c r="D273" s="71"/>
      <c r="E273" s="71"/>
      <c r="F273" s="71"/>
      <c r="G273" s="73"/>
    </row>
    <row r="274" spans="1:7" x14ac:dyDescent="0.3">
      <c r="A274" s="72"/>
      <c r="B274" s="71"/>
      <c r="C274" s="71"/>
      <c r="D274" s="71"/>
      <c r="E274" s="71"/>
      <c r="F274" s="71"/>
      <c r="G274" s="73"/>
    </row>
    <row r="275" spans="1:7" x14ac:dyDescent="0.3">
      <c r="A275" s="72"/>
      <c r="B275" s="71"/>
      <c r="C275" s="71"/>
      <c r="D275" s="71"/>
      <c r="E275" s="71"/>
      <c r="F275" s="71"/>
      <c r="G275" s="73"/>
    </row>
    <row r="276" spans="1:7" x14ac:dyDescent="0.3">
      <c r="A276" s="72"/>
      <c r="B276" s="71"/>
      <c r="C276" s="71"/>
      <c r="D276" s="71"/>
      <c r="E276" s="71"/>
      <c r="F276" s="71"/>
      <c r="G276" s="73"/>
    </row>
    <row r="277" spans="1:7" x14ac:dyDescent="0.3">
      <c r="A277" s="72"/>
      <c r="B277" s="71"/>
      <c r="C277" s="71"/>
      <c r="D277" s="71"/>
      <c r="E277" s="71"/>
      <c r="F277" s="71"/>
      <c r="G277" s="73"/>
    </row>
    <row r="278" spans="1:7" x14ac:dyDescent="0.3">
      <c r="A278" s="72"/>
      <c r="B278" s="71"/>
      <c r="C278" s="71"/>
      <c r="D278" s="71"/>
      <c r="E278" s="71"/>
      <c r="F278" s="71"/>
      <c r="G278" s="73"/>
    </row>
    <row r="279" spans="1:7" x14ac:dyDescent="0.3">
      <c r="A279" s="72"/>
      <c r="B279" s="71"/>
      <c r="C279" s="71"/>
      <c r="D279" s="71"/>
      <c r="E279" s="71"/>
      <c r="F279" s="71"/>
      <c r="G279" s="73"/>
    </row>
    <row r="280" spans="1:7" x14ac:dyDescent="0.3">
      <c r="A280" s="72"/>
      <c r="B280" s="71"/>
      <c r="C280" s="71"/>
      <c r="D280" s="71"/>
      <c r="E280" s="71"/>
      <c r="F280" s="71"/>
      <c r="G280" s="73"/>
    </row>
    <row r="281" spans="1:7" x14ac:dyDescent="0.3">
      <c r="A281" s="72"/>
      <c r="B281" s="71"/>
      <c r="C281" s="71"/>
      <c r="D281" s="71"/>
      <c r="E281" s="71"/>
      <c r="F281" s="71"/>
      <c r="G281" s="73"/>
    </row>
    <row r="282" spans="1:7" x14ac:dyDescent="0.3">
      <c r="A282" s="72"/>
      <c r="B282" s="71"/>
      <c r="C282" s="71"/>
      <c r="D282" s="71"/>
      <c r="E282" s="71"/>
      <c r="F282" s="71"/>
      <c r="G282" s="73"/>
    </row>
    <row r="283" spans="1:7" x14ac:dyDescent="0.3">
      <c r="A283" s="72"/>
      <c r="B283" s="71"/>
      <c r="C283" s="71"/>
      <c r="D283" s="71"/>
      <c r="E283" s="71"/>
      <c r="F283" s="71"/>
      <c r="G283" s="73"/>
    </row>
    <row r="284" spans="1:7" x14ac:dyDescent="0.3">
      <c r="A284" s="72"/>
      <c r="B284" s="71"/>
      <c r="C284" s="71"/>
      <c r="D284" s="71"/>
      <c r="E284" s="71"/>
      <c r="F284" s="71"/>
      <c r="G284" s="73"/>
    </row>
    <row r="285" spans="1:7" x14ac:dyDescent="0.3">
      <c r="A285" s="72"/>
      <c r="B285" s="71"/>
      <c r="C285" s="71"/>
      <c r="D285" s="71"/>
      <c r="E285" s="71"/>
      <c r="F285" s="71"/>
      <c r="G285" s="73"/>
    </row>
    <row r="286" spans="1:7" x14ac:dyDescent="0.3">
      <c r="A286" s="72"/>
      <c r="B286" s="71"/>
      <c r="C286" s="71"/>
      <c r="D286" s="71"/>
      <c r="E286" s="71"/>
      <c r="F286" s="71"/>
      <c r="G286" s="73"/>
    </row>
    <row r="287" spans="1:7" x14ac:dyDescent="0.3">
      <c r="A287" s="72"/>
      <c r="B287" s="71"/>
      <c r="C287" s="71"/>
      <c r="D287" s="71"/>
      <c r="E287" s="71"/>
      <c r="F287" s="71"/>
      <c r="G287" s="73"/>
    </row>
    <row r="288" spans="1:7" x14ac:dyDescent="0.3">
      <c r="A288" s="72"/>
      <c r="B288" s="71"/>
      <c r="C288" s="71"/>
      <c r="D288" s="71"/>
      <c r="E288" s="71"/>
      <c r="F288" s="71"/>
      <c r="G288" s="73"/>
    </row>
    <row r="289" spans="1:7" x14ac:dyDescent="0.3">
      <c r="A289" s="72"/>
      <c r="B289" s="71"/>
      <c r="C289" s="71"/>
      <c r="D289" s="71"/>
      <c r="E289" s="71"/>
      <c r="F289" s="71"/>
      <c r="G289" s="73"/>
    </row>
    <row r="290" spans="1:7" x14ac:dyDescent="0.3">
      <c r="A290" s="72"/>
      <c r="B290" s="71"/>
      <c r="C290" s="71"/>
      <c r="D290" s="71"/>
      <c r="E290" s="71"/>
      <c r="F290" s="71"/>
      <c r="G290" s="73"/>
    </row>
    <row r="291" spans="1:7" x14ac:dyDescent="0.3">
      <c r="A291" s="72"/>
      <c r="B291" s="71"/>
      <c r="C291" s="71"/>
      <c r="D291" s="71"/>
      <c r="E291" s="71"/>
      <c r="F291" s="71"/>
      <c r="G291" s="73"/>
    </row>
    <row r="292" spans="1:7" x14ac:dyDescent="0.3">
      <c r="A292" s="72"/>
      <c r="B292" s="71"/>
      <c r="C292" s="71"/>
      <c r="D292" s="71"/>
      <c r="E292" s="71"/>
      <c r="F292" s="71"/>
      <c r="G292" s="73"/>
    </row>
    <row r="293" spans="1:7" x14ac:dyDescent="0.3">
      <c r="A293" s="72"/>
      <c r="B293" s="71"/>
      <c r="C293" s="71"/>
      <c r="D293" s="71"/>
      <c r="E293" s="71"/>
      <c r="F293" s="71"/>
      <c r="G293" s="73"/>
    </row>
    <row r="294" spans="1:7" x14ac:dyDescent="0.3">
      <c r="A294" s="72"/>
      <c r="B294" s="71"/>
      <c r="C294" s="71"/>
      <c r="D294" s="71"/>
      <c r="E294" s="71"/>
      <c r="F294" s="71"/>
      <c r="G294" s="73"/>
    </row>
    <row r="295" spans="1:7" x14ac:dyDescent="0.3">
      <c r="A295" s="72"/>
      <c r="B295" s="71"/>
      <c r="C295" s="71"/>
      <c r="D295" s="71"/>
      <c r="E295" s="71"/>
      <c r="F295" s="71"/>
      <c r="G295" s="73"/>
    </row>
    <row r="296" spans="1:7" x14ac:dyDescent="0.3">
      <c r="A296" s="72"/>
      <c r="B296" s="71"/>
      <c r="C296" s="71"/>
      <c r="D296" s="71"/>
      <c r="E296" s="71"/>
      <c r="F296" s="71"/>
      <c r="G296" s="73"/>
    </row>
    <row r="297" spans="1:7" x14ac:dyDescent="0.3">
      <c r="A297" s="72"/>
      <c r="B297" s="71"/>
      <c r="C297" s="71"/>
      <c r="D297" s="71"/>
      <c r="E297" s="71"/>
      <c r="F297" s="71"/>
      <c r="G297" s="73"/>
    </row>
    <row r="298" spans="1:7" x14ac:dyDescent="0.3">
      <c r="A298" s="72"/>
      <c r="B298" s="71"/>
      <c r="C298" s="71"/>
      <c r="D298" s="71"/>
      <c r="E298" s="71"/>
      <c r="F298" s="71"/>
      <c r="G298" s="73"/>
    </row>
    <row r="299" spans="1:7" x14ac:dyDescent="0.3">
      <c r="A299" s="72"/>
      <c r="B299" s="71"/>
      <c r="C299" s="71"/>
      <c r="D299" s="71"/>
      <c r="E299" s="71"/>
      <c r="F299" s="71"/>
      <c r="G299" s="73"/>
    </row>
    <row r="300" spans="1:7" x14ac:dyDescent="0.3">
      <c r="A300" s="77"/>
      <c r="B300" s="78"/>
      <c r="C300" s="78"/>
      <c r="D300" s="78"/>
      <c r="E300" s="78"/>
      <c r="F300" s="78"/>
      <c r="G300" s="79"/>
    </row>
  </sheetData>
  <mergeCells count="1">
    <mergeCell ref="A1:K1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052DB-6E86-4E90-84A0-97CF3457864F}">
  <sheetPr codeName="Feuil1"/>
  <dimension ref="A1:G16"/>
  <sheetViews>
    <sheetView topLeftCell="A7" workbookViewId="0">
      <selection activeCell="F26" sqref="F26"/>
    </sheetView>
  </sheetViews>
  <sheetFormatPr baseColWidth="10" defaultRowHeight="14.4" x14ac:dyDescent="0.3"/>
  <cols>
    <col min="10" max="10" width="23.88671875" customWidth="1"/>
  </cols>
  <sheetData>
    <row r="1" spans="1:7" ht="14.4" customHeight="1" x14ac:dyDescent="0.3">
      <c r="A1" s="187" t="s">
        <v>599</v>
      </c>
      <c r="B1" s="191" t="s">
        <v>584</v>
      </c>
      <c r="C1" s="193"/>
      <c r="D1" s="152"/>
      <c r="E1" s="194" t="s">
        <v>585</v>
      </c>
      <c r="F1" s="195"/>
      <c r="G1" s="143">
        <v>71</v>
      </c>
    </row>
    <row r="2" spans="1:7" ht="14.4" customHeight="1" x14ac:dyDescent="0.3">
      <c r="A2" s="188"/>
      <c r="B2" s="196" t="s">
        <v>597</v>
      </c>
      <c r="C2" s="197"/>
      <c r="D2" s="153"/>
      <c r="E2" s="193" t="s">
        <v>586</v>
      </c>
      <c r="F2" s="193"/>
      <c r="G2" s="145">
        <v>2915</v>
      </c>
    </row>
    <row r="3" spans="1:7" ht="14.4" customHeight="1" x14ac:dyDescent="0.3">
      <c r="A3" s="188"/>
      <c r="B3" s="191" t="s">
        <v>587</v>
      </c>
      <c r="C3" s="193"/>
      <c r="D3" s="146">
        <v>1</v>
      </c>
      <c r="E3" s="194" t="s">
        <v>588</v>
      </c>
      <c r="F3" s="195"/>
      <c r="G3" s="147">
        <v>-1.1584598880465786</v>
      </c>
    </row>
    <row r="4" spans="1:7" ht="14.4" customHeight="1" x14ac:dyDescent="0.3">
      <c r="A4" s="188"/>
      <c r="B4" s="190" t="s">
        <v>589</v>
      </c>
      <c r="C4" s="191"/>
      <c r="D4" s="148">
        <v>60</v>
      </c>
      <c r="E4" s="192" t="s">
        <v>590</v>
      </c>
      <c r="F4" s="191"/>
      <c r="G4" s="149">
        <v>1.2</v>
      </c>
    </row>
    <row r="5" spans="1:7" ht="17.399999999999999" customHeight="1" x14ac:dyDescent="0.3">
      <c r="A5" s="188"/>
      <c r="B5" s="190" t="s">
        <v>591</v>
      </c>
      <c r="C5" s="191"/>
      <c r="D5" s="150">
        <v>0.1</v>
      </c>
      <c r="E5" s="192" t="s">
        <v>592</v>
      </c>
      <c r="F5" s="191"/>
      <c r="G5" s="149">
        <v>1</v>
      </c>
    </row>
    <row r="6" spans="1:7" ht="17.399999999999999" customHeight="1" x14ac:dyDescent="0.3">
      <c r="A6" s="188"/>
      <c r="B6" s="190" t="s">
        <v>593</v>
      </c>
      <c r="C6" s="191"/>
      <c r="D6" s="150">
        <v>0.04</v>
      </c>
      <c r="E6" s="192" t="s">
        <v>594</v>
      </c>
      <c r="F6" s="191"/>
      <c r="G6" s="149">
        <v>1</v>
      </c>
    </row>
    <row r="7" spans="1:7" ht="17.399999999999999" customHeight="1" x14ac:dyDescent="0.3">
      <c r="A7" s="189"/>
      <c r="B7" s="190" t="s">
        <v>595</v>
      </c>
      <c r="C7" s="191"/>
      <c r="D7" s="154"/>
      <c r="E7" s="192" t="s">
        <v>596</v>
      </c>
      <c r="F7" s="191"/>
      <c r="G7" s="149">
        <v>1.5</v>
      </c>
    </row>
    <row r="8" spans="1:7" x14ac:dyDescent="0.3">
      <c r="A8" t="s">
        <v>600</v>
      </c>
    </row>
    <row r="9" spans="1:7" x14ac:dyDescent="0.3">
      <c r="A9" s="187" t="s">
        <v>598</v>
      </c>
      <c r="B9" s="191" t="s">
        <v>584</v>
      </c>
      <c r="C9" s="193"/>
      <c r="D9" s="143"/>
      <c r="E9" s="194" t="s">
        <v>585</v>
      </c>
      <c r="F9" s="195"/>
      <c r="G9" s="143">
        <v>71</v>
      </c>
    </row>
    <row r="10" spans="1:7" x14ac:dyDescent="0.3">
      <c r="A10" s="188"/>
      <c r="B10" s="196" t="s">
        <v>597</v>
      </c>
      <c r="C10" s="197"/>
      <c r="D10" s="144"/>
      <c r="E10" s="193" t="s">
        <v>586</v>
      </c>
      <c r="F10" s="193"/>
      <c r="G10" s="145">
        <v>2915</v>
      </c>
    </row>
    <row r="11" spans="1:7" x14ac:dyDescent="0.3">
      <c r="A11" s="188"/>
      <c r="B11" s="191" t="s">
        <v>587</v>
      </c>
      <c r="C11" s="193"/>
      <c r="D11" s="146">
        <v>1</v>
      </c>
      <c r="E11" s="194" t="s">
        <v>588</v>
      </c>
      <c r="F11" s="195"/>
      <c r="G11" s="147">
        <v>-1.1584598880465786</v>
      </c>
    </row>
    <row r="12" spans="1:7" x14ac:dyDescent="0.3">
      <c r="A12" s="188"/>
      <c r="B12" s="190" t="s">
        <v>589</v>
      </c>
      <c r="C12" s="191"/>
      <c r="D12" s="148">
        <v>60</v>
      </c>
      <c r="E12" s="192" t="s">
        <v>590</v>
      </c>
      <c r="F12" s="191"/>
      <c r="G12" s="149">
        <v>1.2</v>
      </c>
    </row>
    <row r="13" spans="1:7" x14ac:dyDescent="0.3">
      <c r="A13" s="188"/>
      <c r="B13" s="190" t="s">
        <v>591</v>
      </c>
      <c r="C13" s="191"/>
      <c r="D13" s="150">
        <v>0.1</v>
      </c>
      <c r="E13" s="192" t="s">
        <v>592</v>
      </c>
      <c r="F13" s="191"/>
      <c r="G13" s="149">
        <v>1</v>
      </c>
    </row>
    <row r="14" spans="1:7" x14ac:dyDescent="0.3">
      <c r="A14" s="188"/>
      <c r="B14" s="190" t="s">
        <v>593</v>
      </c>
      <c r="C14" s="191"/>
      <c r="D14" s="150">
        <v>0.04</v>
      </c>
      <c r="E14" s="192" t="s">
        <v>594</v>
      </c>
      <c r="F14" s="191"/>
      <c r="G14" s="149">
        <v>1</v>
      </c>
    </row>
    <row r="15" spans="1:7" x14ac:dyDescent="0.3">
      <c r="A15" s="189"/>
      <c r="B15" s="190" t="s">
        <v>595</v>
      </c>
      <c r="C15" s="191"/>
      <c r="D15" s="151"/>
      <c r="E15" s="192" t="s">
        <v>596</v>
      </c>
      <c r="F15" s="191"/>
      <c r="G15" s="149">
        <v>1.5</v>
      </c>
    </row>
    <row r="16" spans="1:7" x14ac:dyDescent="0.3">
      <c r="A16" t="s">
        <v>600</v>
      </c>
    </row>
  </sheetData>
  <mergeCells count="30">
    <mergeCell ref="A9:A15"/>
    <mergeCell ref="B9:C9"/>
    <mergeCell ref="E9:F9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A1:A7"/>
    <mergeCell ref="B5:C5"/>
    <mergeCell ref="E5:F5"/>
    <mergeCell ref="B6:C6"/>
    <mergeCell ref="E6:F6"/>
    <mergeCell ref="B7:C7"/>
    <mergeCell ref="E7:F7"/>
    <mergeCell ref="B1:C1"/>
    <mergeCell ref="E1:F1"/>
    <mergeCell ref="B2:C2"/>
    <mergeCell ref="E2:F2"/>
    <mergeCell ref="B3:C3"/>
    <mergeCell ref="E3:F3"/>
    <mergeCell ref="B4:C4"/>
    <mergeCell ref="E4:F4"/>
  </mergeCells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30" r:id="rId3" name="MAJ_list">
          <controlPr defaultSize="0" autoLine="0" r:id="rId4">
            <anchor moveWithCells="1">
              <from>
                <xdr:col>7</xdr:col>
                <xdr:colOff>259080</xdr:colOff>
                <xdr:row>1</xdr:row>
                <xdr:rowOff>144780</xdr:rowOff>
              </from>
              <to>
                <xdr:col>8</xdr:col>
                <xdr:colOff>586740</xdr:colOff>
                <xdr:row>5</xdr:row>
                <xdr:rowOff>83820</xdr:rowOff>
              </to>
            </anchor>
          </controlPr>
        </control>
      </mc:Choice>
      <mc:Fallback>
        <control shapeId="1030" r:id="rId3" name="MAJ_list"/>
      </mc:Fallback>
    </mc:AlternateContent>
    <mc:AlternateContent xmlns:mc="http://schemas.openxmlformats.org/markup-compatibility/2006">
      <mc:Choice Requires="x14">
        <control shapeId="1028" r:id="rId5" name="Nouveau">
          <controlPr defaultSize="0" autoLine="0" r:id="rId6">
            <anchor moveWithCells="1">
              <from>
                <xdr:col>7</xdr:col>
                <xdr:colOff>335280</xdr:colOff>
                <xdr:row>9</xdr:row>
                <xdr:rowOff>106680</xdr:rowOff>
              </from>
              <to>
                <xdr:col>8</xdr:col>
                <xdr:colOff>662940</xdr:colOff>
                <xdr:row>13</xdr:row>
                <xdr:rowOff>83820</xdr:rowOff>
              </to>
            </anchor>
          </controlPr>
        </control>
      </mc:Choice>
      <mc:Fallback>
        <control shapeId="1028" r:id="rId5" name="Nouveau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F 5 I n U r p E r 0 + o A A A A + Q A A A B I A H A B D b 2 5 m a W c v U G F j a 2 F n Z S 5 4 b W w g o h g A K K A U A A A A A A A A A A A A A A A A A A A A A A A A A A A A h Y + 9 D o I w G E V f h X S n f 0 S j 5 K M M J k 6 S G E 2 M K 8 E C j V B M W y z v 5 u A j + Q q S K O r m e E / O c O 7 j d o d 0 a J v g K o 1 V n U 4 Q w x Q F U h f d S e k q Q b 0 r w w V K B W z z 4 p x X M h h l b e P B n h J U O 3 e J C f H e Y x / h z l S E U 8 r I M d v s i 1 q 2 O f r I 6 r 8 c K m 1 d r g u J B B x e M Y L j O c M z t u S Y R Z Q B m T h k S n 8 d P i Z j C u Q H w q p v X G + k K E 2 4 3 g G Z J p D 3 D f E E U E s D B B Q A A g A I A B e S J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X k i d S K I p H u A 4 A A A A R A A A A E w A c A E Z v c m 1 1 b G F z L 1 N l Y 3 R p b 2 4 x L m 0 g o h g A K K A U A A A A A A A A A A A A A A A A A A A A A A A A A A A A K 0 5 N L s n M z 1 M I h t C G 1 g B Q S w E C L Q A U A A I A C A A X k i d S u k S v T 6 g A A A D 5 A A A A E g A A A A A A A A A A A A A A A A A A A A A A Q 2 9 u Z m l n L 1 B h Y 2 t h Z 2 U u e G 1 s U E s B A i 0 A F A A C A A g A F 5 I n U g / K 6 a u k A A A A 6 Q A A A B M A A A A A A A A A A A A A A A A A 9 A A A A F t D b 2 5 0 Z W 5 0 X 1 R 5 c G V z X S 5 4 b W x Q S w E C L Q A U A A I A C A A X k i d S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B o d 5 y N P k O E W Y n S f c d 4 + k X g A A A A A C A A A A A A A Q Z g A A A A E A A C A A A A C B E u 3 / N i S 2 f b 9 / 7 v 6 V J t q c h / b U l 6 7 2 T w q v i e E z Q 5 Y X X w A A A A A O g A A A A A I A A C A A A A C r + g f t 5 F 7 U O 5 q 6 d J f 8 H 9 u m 5 c 0 z H z x L O L q Y m C W e Z r k V v 1 A A A A A / f O X F 9 / 5 e X o 5 O v Y t 2 O U e i 2 0 Z n V M C M a 0 M 7 F r v a D O M k B I C 3 n 0 u W z M A k b x o B d L 5 a V f 4 U x E x F 8 y s Y m I s C X p f e C W M 7 2 R R x N s V h J k X C K + A T I 3 U 8 F U A A A A A w E e w 1 T S e D 0 G / 9 X o I 7 Y G 6 K h / f W R Y e M A 0 o O u u U D U r R m 8 m J h x N r P g 8 8 6 o / P B N L f Z T W j Z E T Z Z M i 9 m p S R s + g P 6 + W o G < / D a t a M a s h u p > 
</file>

<file path=customXml/itemProps1.xml><?xml version="1.0" encoding="utf-8"?>
<ds:datastoreItem xmlns:ds="http://schemas.openxmlformats.org/officeDocument/2006/customXml" ds:itemID="{7BA621B6-57CE-476E-832A-C0EBDB5CCF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Stock</vt:lpstr>
      <vt:lpstr>Paramètres</vt:lpstr>
      <vt:lpstr>Eaux</vt:lpstr>
      <vt:lpstr>Profil matériel</vt:lpstr>
    </vt:vector>
  </TitlesOfParts>
  <Company>CEA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Chloe 255176</dc:creator>
  <cp:lastModifiedBy>Hugo</cp:lastModifiedBy>
  <dcterms:created xsi:type="dcterms:W3CDTF">2020-04-23T12:57:28Z</dcterms:created>
  <dcterms:modified xsi:type="dcterms:W3CDTF">2022-06-06T08:42:54Z</dcterms:modified>
</cp:coreProperties>
</file>